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ot ijas nuevo\8V\8Vc\"/>
    </mc:Choice>
  </mc:AlternateContent>
  <bookViews>
    <workbookView xWindow="0" yWindow="0" windowWidth="24000" windowHeight="11025"/>
  </bookViews>
  <sheets>
    <sheet name="egresos" sheetId="1" r:id="rId1"/>
    <sheet name="ingresos" sheetId="2" r:id="rId2"/>
  </sheets>
  <definedNames>
    <definedName name="_xlnm._FilterDatabase" localSheetId="0" hidden="1">egresos!$C$1:$C$388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4" i="2" l="1"/>
  <c r="V24" i="2"/>
  <c r="U24" i="2"/>
  <c r="U21" i="2" s="1"/>
  <c r="T24" i="2"/>
  <c r="T21" i="2" s="1"/>
  <c r="S24" i="2"/>
  <c r="R24" i="2"/>
  <c r="Q24" i="2"/>
  <c r="P24" i="2"/>
  <c r="O24" i="2"/>
  <c r="N24" i="2"/>
  <c r="M24" i="2"/>
  <c r="M21" i="2" s="1"/>
  <c r="L24" i="2"/>
  <c r="L21" i="2" s="1"/>
  <c r="S22" i="2"/>
  <c r="R22" i="2"/>
  <c r="Q22" i="2"/>
  <c r="Q21" i="2" s="1"/>
  <c r="P22" i="2"/>
  <c r="P21" i="2" s="1"/>
  <c r="O22" i="2"/>
  <c r="H22" i="2"/>
  <c r="W21" i="2"/>
  <c r="V21" i="2"/>
  <c r="S21" i="2"/>
  <c r="R21" i="2"/>
  <c r="O21" i="2"/>
  <c r="N21" i="2"/>
  <c r="J21" i="2"/>
  <c r="H21" i="2"/>
  <c r="W19" i="2"/>
  <c r="V19" i="2"/>
  <c r="U19" i="2"/>
  <c r="T19" i="2"/>
  <c r="S19" i="2"/>
  <c r="R19" i="2"/>
  <c r="Q19" i="2"/>
  <c r="P19" i="2"/>
  <c r="O19" i="2"/>
  <c r="N19" i="2"/>
  <c r="M19" i="2"/>
  <c r="L19" i="2"/>
  <c r="W18" i="2"/>
  <c r="V18" i="2"/>
  <c r="U18" i="2"/>
  <c r="T18" i="2"/>
  <c r="S18" i="2"/>
  <c r="R18" i="2"/>
  <c r="Q18" i="2"/>
  <c r="P18" i="2"/>
  <c r="O18" i="2"/>
  <c r="N18" i="2"/>
  <c r="M18" i="2"/>
  <c r="L18" i="2"/>
  <c r="W17" i="2"/>
  <c r="V17" i="2"/>
  <c r="U17" i="2"/>
  <c r="T17" i="2"/>
  <c r="S17" i="2"/>
  <c r="R17" i="2"/>
  <c r="Q17" i="2"/>
  <c r="P17" i="2"/>
  <c r="O17" i="2"/>
  <c r="N17" i="2"/>
  <c r="M17" i="2"/>
  <c r="L17" i="2"/>
  <c r="J17" i="2"/>
  <c r="H17" i="2"/>
  <c r="W15" i="2"/>
  <c r="W13" i="2" s="1"/>
  <c r="V15" i="2"/>
  <c r="U15" i="2"/>
  <c r="T15" i="2"/>
  <c r="S15" i="2"/>
  <c r="R15" i="2"/>
  <c r="Q15" i="2"/>
  <c r="P15" i="2"/>
  <c r="O15" i="2"/>
  <c r="N15" i="2"/>
  <c r="M15" i="2"/>
  <c r="L15" i="2"/>
  <c r="W14" i="2"/>
  <c r="V14" i="2"/>
  <c r="U14" i="2"/>
  <c r="T14" i="2"/>
  <c r="S14" i="2"/>
  <c r="R14" i="2"/>
  <c r="Q14" i="2"/>
  <c r="P14" i="2"/>
  <c r="O14" i="2"/>
  <c r="N14" i="2"/>
  <c r="M14" i="2"/>
  <c r="L14" i="2"/>
  <c r="V13" i="2"/>
  <c r="U13" i="2"/>
  <c r="T13" i="2"/>
  <c r="S13" i="2"/>
  <c r="R13" i="2"/>
  <c r="Q13" i="2"/>
  <c r="P13" i="2"/>
  <c r="O13" i="2"/>
  <c r="N13" i="2"/>
  <c r="M13" i="2"/>
  <c r="L13" i="2"/>
  <c r="J13" i="2"/>
  <c r="H13" i="2"/>
  <c r="H11" i="2"/>
  <c r="H6" i="2" s="1"/>
  <c r="I8" i="2"/>
  <c r="H8" i="2"/>
  <c r="I7" i="2"/>
  <c r="W6" i="2"/>
  <c r="W30" i="2" s="1"/>
  <c r="V6" i="2"/>
  <c r="V30" i="2" s="1"/>
  <c r="U6" i="2"/>
  <c r="U30" i="2" s="1"/>
  <c r="T6" i="2"/>
  <c r="S6" i="2"/>
  <c r="S30" i="2" s="1"/>
  <c r="R6" i="2"/>
  <c r="R30" i="2" s="1"/>
  <c r="Q6" i="2"/>
  <c r="Q30" i="2" s="1"/>
  <c r="P6" i="2"/>
  <c r="O6" i="2"/>
  <c r="O30" i="2" s="1"/>
  <c r="N6" i="2"/>
  <c r="N30" i="2" s="1"/>
  <c r="M6" i="2"/>
  <c r="M30" i="2" s="1"/>
  <c r="L6" i="2"/>
  <c r="J6" i="2"/>
  <c r="H30" i="2" l="1"/>
  <c r="I6" i="2"/>
  <c r="L30" i="2"/>
  <c r="P30" i="2"/>
  <c r="T30" i="2"/>
  <c r="I11" i="2"/>
  <c r="Q383" i="1"/>
  <c r="P383" i="1"/>
  <c r="O383" i="1"/>
  <c r="N383" i="1"/>
  <c r="M383" i="1"/>
  <c r="L383" i="1"/>
  <c r="K383" i="1"/>
  <c r="J383" i="1"/>
  <c r="H383" i="1"/>
  <c r="G383" i="1"/>
  <c r="F383" i="1"/>
  <c r="C383" i="1"/>
  <c r="I382" i="1"/>
  <c r="I383" i="1" s="1"/>
  <c r="C380" i="1"/>
  <c r="F379" i="1"/>
  <c r="G379" i="1" s="1"/>
  <c r="H379" i="1" s="1"/>
  <c r="I379" i="1" s="1"/>
  <c r="J379" i="1" s="1"/>
  <c r="K379" i="1" s="1"/>
  <c r="L379" i="1" s="1"/>
  <c r="M379" i="1" s="1"/>
  <c r="N379" i="1" s="1"/>
  <c r="O379" i="1" s="1"/>
  <c r="P379" i="1" s="1"/>
  <c r="Q379" i="1" s="1"/>
  <c r="E379" i="1"/>
  <c r="Q378" i="1"/>
  <c r="I378" i="1"/>
  <c r="J378" i="1" s="1"/>
  <c r="K378" i="1" s="1"/>
  <c r="L378" i="1" s="1"/>
  <c r="M378" i="1" s="1"/>
  <c r="N378" i="1" s="1"/>
  <c r="O378" i="1" s="1"/>
  <c r="P378" i="1" s="1"/>
  <c r="E378" i="1"/>
  <c r="F378" i="1" s="1"/>
  <c r="G378" i="1" s="1"/>
  <c r="H378" i="1" s="1"/>
  <c r="F377" i="1"/>
  <c r="G377" i="1" s="1"/>
  <c r="H377" i="1" s="1"/>
  <c r="I377" i="1" s="1"/>
  <c r="J377" i="1" s="1"/>
  <c r="K377" i="1" s="1"/>
  <c r="L377" i="1" s="1"/>
  <c r="M377" i="1" s="1"/>
  <c r="N377" i="1" s="1"/>
  <c r="O377" i="1" s="1"/>
  <c r="P377" i="1" s="1"/>
  <c r="Q377" i="1" s="1"/>
  <c r="E377" i="1"/>
  <c r="Q376" i="1"/>
  <c r="I376" i="1"/>
  <c r="J376" i="1" s="1"/>
  <c r="K376" i="1" s="1"/>
  <c r="L376" i="1" s="1"/>
  <c r="M376" i="1" s="1"/>
  <c r="N376" i="1" s="1"/>
  <c r="O376" i="1" s="1"/>
  <c r="P376" i="1" s="1"/>
  <c r="E376" i="1"/>
  <c r="F376" i="1" s="1"/>
  <c r="G376" i="1" s="1"/>
  <c r="H376" i="1" s="1"/>
  <c r="F375" i="1"/>
  <c r="G375" i="1" s="1"/>
  <c r="H375" i="1" s="1"/>
  <c r="I375" i="1" s="1"/>
  <c r="J375" i="1" s="1"/>
  <c r="K375" i="1" s="1"/>
  <c r="L375" i="1" s="1"/>
  <c r="M375" i="1" s="1"/>
  <c r="N375" i="1" s="1"/>
  <c r="O375" i="1" s="1"/>
  <c r="P375" i="1" s="1"/>
  <c r="Q375" i="1" s="1"/>
  <c r="E375" i="1"/>
  <c r="Q374" i="1"/>
  <c r="I374" i="1"/>
  <c r="J374" i="1" s="1"/>
  <c r="K374" i="1" s="1"/>
  <c r="L374" i="1" s="1"/>
  <c r="M374" i="1" s="1"/>
  <c r="N374" i="1" s="1"/>
  <c r="O374" i="1" s="1"/>
  <c r="P374" i="1" s="1"/>
  <c r="E374" i="1"/>
  <c r="F374" i="1" s="1"/>
  <c r="G374" i="1" s="1"/>
  <c r="H374" i="1" s="1"/>
  <c r="F373" i="1"/>
  <c r="G373" i="1" s="1"/>
  <c r="H373" i="1" s="1"/>
  <c r="I373" i="1" s="1"/>
  <c r="J373" i="1" s="1"/>
  <c r="K373" i="1" s="1"/>
  <c r="L373" i="1" s="1"/>
  <c r="M373" i="1" s="1"/>
  <c r="N373" i="1" s="1"/>
  <c r="O373" i="1" s="1"/>
  <c r="P373" i="1" s="1"/>
  <c r="Q373" i="1" s="1"/>
  <c r="E373" i="1"/>
  <c r="Q372" i="1"/>
  <c r="I372" i="1"/>
  <c r="J372" i="1" s="1"/>
  <c r="K372" i="1" s="1"/>
  <c r="L372" i="1" s="1"/>
  <c r="M372" i="1" s="1"/>
  <c r="N372" i="1" s="1"/>
  <c r="O372" i="1" s="1"/>
  <c r="P372" i="1" s="1"/>
  <c r="E372" i="1"/>
  <c r="F372" i="1" s="1"/>
  <c r="G372" i="1" s="1"/>
  <c r="H372" i="1" s="1"/>
  <c r="F371" i="1"/>
  <c r="G371" i="1" s="1"/>
  <c r="H371" i="1" s="1"/>
  <c r="I371" i="1" s="1"/>
  <c r="J371" i="1" s="1"/>
  <c r="K371" i="1" s="1"/>
  <c r="L371" i="1" s="1"/>
  <c r="M371" i="1" s="1"/>
  <c r="N371" i="1" s="1"/>
  <c r="O371" i="1" s="1"/>
  <c r="P371" i="1" s="1"/>
  <c r="Q371" i="1" s="1"/>
  <c r="E371" i="1"/>
  <c r="Q370" i="1"/>
  <c r="I370" i="1"/>
  <c r="J370" i="1" s="1"/>
  <c r="K370" i="1" s="1"/>
  <c r="L370" i="1" s="1"/>
  <c r="M370" i="1" s="1"/>
  <c r="N370" i="1" s="1"/>
  <c r="O370" i="1" s="1"/>
  <c r="P370" i="1" s="1"/>
  <c r="E370" i="1"/>
  <c r="F370" i="1" s="1"/>
  <c r="G370" i="1" s="1"/>
  <c r="H370" i="1" s="1"/>
  <c r="F369" i="1"/>
  <c r="G369" i="1" s="1"/>
  <c r="H369" i="1" s="1"/>
  <c r="I369" i="1" s="1"/>
  <c r="J369" i="1" s="1"/>
  <c r="K369" i="1" s="1"/>
  <c r="L369" i="1" s="1"/>
  <c r="M369" i="1" s="1"/>
  <c r="N369" i="1" s="1"/>
  <c r="O369" i="1" s="1"/>
  <c r="P369" i="1" s="1"/>
  <c r="Q369" i="1" s="1"/>
  <c r="E369" i="1"/>
  <c r="Q368" i="1"/>
  <c r="I368" i="1"/>
  <c r="J368" i="1" s="1"/>
  <c r="K368" i="1" s="1"/>
  <c r="L368" i="1" s="1"/>
  <c r="M368" i="1" s="1"/>
  <c r="N368" i="1" s="1"/>
  <c r="O368" i="1" s="1"/>
  <c r="P368" i="1" s="1"/>
  <c r="E368" i="1"/>
  <c r="F368" i="1" s="1"/>
  <c r="G368" i="1" s="1"/>
  <c r="H368" i="1" s="1"/>
  <c r="G367" i="1"/>
  <c r="H367" i="1" s="1"/>
  <c r="I367" i="1" s="1"/>
  <c r="J367" i="1" s="1"/>
  <c r="K367" i="1" s="1"/>
  <c r="L367" i="1" s="1"/>
  <c r="M367" i="1" s="1"/>
  <c r="N367" i="1" s="1"/>
  <c r="O367" i="1" s="1"/>
  <c r="P367" i="1" s="1"/>
  <c r="Q367" i="1" s="1"/>
  <c r="E367" i="1"/>
  <c r="F367" i="1" s="1"/>
  <c r="P366" i="1"/>
  <c r="Q366" i="1" s="1"/>
  <c r="H366" i="1"/>
  <c r="I366" i="1" s="1"/>
  <c r="J366" i="1" s="1"/>
  <c r="K366" i="1" s="1"/>
  <c r="L366" i="1" s="1"/>
  <c r="M366" i="1" s="1"/>
  <c r="N366" i="1" s="1"/>
  <c r="O366" i="1" s="1"/>
  <c r="F366" i="1"/>
  <c r="G366" i="1" s="1"/>
  <c r="E366" i="1"/>
  <c r="K365" i="1"/>
  <c r="L365" i="1" s="1"/>
  <c r="M365" i="1" s="1"/>
  <c r="N365" i="1" s="1"/>
  <c r="O365" i="1" s="1"/>
  <c r="P365" i="1" s="1"/>
  <c r="Q365" i="1" s="1"/>
  <c r="G365" i="1"/>
  <c r="H365" i="1" s="1"/>
  <c r="I365" i="1" s="1"/>
  <c r="J365" i="1" s="1"/>
  <c r="E365" i="1"/>
  <c r="F365" i="1" s="1"/>
  <c r="L364" i="1"/>
  <c r="M364" i="1" s="1"/>
  <c r="N364" i="1" s="1"/>
  <c r="O364" i="1" s="1"/>
  <c r="P364" i="1" s="1"/>
  <c r="Q364" i="1" s="1"/>
  <c r="H364" i="1"/>
  <c r="I364" i="1" s="1"/>
  <c r="J364" i="1" s="1"/>
  <c r="K364" i="1" s="1"/>
  <c r="F364" i="1"/>
  <c r="G364" i="1" s="1"/>
  <c r="E364" i="1"/>
  <c r="G363" i="1"/>
  <c r="H363" i="1" s="1"/>
  <c r="I363" i="1" s="1"/>
  <c r="J363" i="1" s="1"/>
  <c r="K363" i="1" s="1"/>
  <c r="L363" i="1" s="1"/>
  <c r="M363" i="1" s="1"/>
  <c r="N363" i="1" s="1"/>
  <c r="O363" i="1" s="1"/>
  <c r="P363" i="1" s="1"/>
  <c r="Q363" i="1" s="1"/>
  <c r="E363" i="1"/>
  <c r="F363" i="1" s="1"/>
  <c r="P362" i="1"/>
  <c r="Q362" i="1" s="1"/>
  <c r="H362" i="1"/>
  <c r="I362" i="1" s="1"/>
  <c r="J362" i="1" s="1"/>
  <c r="K362" i="1" s="1"/>
  <c r="L362" i="1" s="1"/>
  <c r="M362" i="1" s="1"/>
  <c r="N362" i="1" s="1"/>
  <c r="O362" i="1" s="1"/>
  <c r="F362" i="1"/>
  <c r="G362" i="1" s="1"/>
  <c r="E362" i="1"/>
  <c r="K361" i="1"/>
  <c r="L361" i="1" s="1"/>
  <c r="M361" i="1" s="1"/>
  <c r="N361" i="1" s="1"/>
  <c r="O361" i="1" s="1"/>
  <c r="P361" i="1" s="1"/>
  <c r="Q361" i="1" s="1"/>
  <c r="G361" i="1"/>
  <c r="H361" i="1" s="1"/>
  <c r="I361" i="1" s="1"/>
  <c r="J361" i="1" s="1"/>
  <c r="E361" i="1"/>
  <c r="F361" i="1" s="1"/>
  <c r="L360" i="1"/>
  <c r="M360" i="1" s="1"/>
  <c r="N360" i="1" s="1"/>
  <c r="O360" i="1" s="1"/>
  <c r="P360" i="1" s="1"/>
  <c r="Q360" i="1" s="1"/>
  <c r="H360" i="1"/>
  <c r="I360" i="1" s="1"/>
  <c r="J360" i="1" s="1"/>
  <c r="K360" i="1" s="1"/>
  <c r="F360" i="1"/>
  <c r="G360" i="1" s="1"/>
  <c r="E360" i="1"/>
  <c r="G359" i="1"/>
  <c r="H359" i="1" s="1"/>
  <c r="I359" i="1" s="1"/>
  <c r="J359" i="1" s="1"/>
  <c r="K359" i="1" s="1"/>
  <c r="L359" i="1" s="1"/>
  <c r="M359" i="1" s="1"/>
  <c r="N359" i="1" s="1"/>
  <c r="O359" i="1" s="1"/>
  <c r="P359" i="1" s="1"/>
  <c r="Q359" i="1" s="1"/>
  <c r="E359" i="1"/>
  <c r="F359" i="1" s="1"/>
  <c r="P358" i="1"/>
  <c r="Q358" i="1" s="1"/>
  <c r="H358" i="1"/>
  <c r="I358" i="1" s="1"/>
  <c r="J358" i="1" s="1"/>
  <c r="K358" i="1" s="1"/>
  <c r="L358" i="1" s="1"/>
  <c r="M358" i="1" s="1"/>
  <c r="N358" i="1" s="1"/>
  <c r="O358" i="1" s="1"/>
  <c r="F358" i="1"/>
  <c r="G358" i="1" s="1"/>
  <c r="E358" i="1"/>
  <c r="K357" i="1"/>
  <c r="L357" i="1" s="1"/>
  <c r="M357" i="1" s="1"/>
  <c r="N357" i="1" s="1"/>
  <c r="O357" i="1" s="1"/>
  <c r="P357" i="1" s="1"/>
  <c r="Q357" i="1" s="1"/>
  <c r="G357" i="1"/>
  <c r="H357" i="1" s="1"/>
  <c r="I357" i="1" s="1"/>
  <c r="J357" i="1" s="1"/>
  <c r="E357" i="1"/>
  <c r="F357" i="1" s="1"/>
  <c r="L356" i="1"/>
  <c r="M356" i="1" s="1"/>
  <c r="N356" i="1" s="1"/>
  <c r="O356" i="1" s="1"/>
  <c r="P356" i="1" s="1"/>
  <c r="Q356" i="1" s="1"/>
  <c r="H356" i="1"/>
  <c r="I356" i="1" s="1"/>
  <c r="J356" i="1" s="1"/>
  <c r="K356" i="1" s="1"/>
  <c r="F356" i="1"/>
  <c r="G356" i="1" s="1"/>
  <c r="E356" i="1"/>
  <c r="G355" i="1"/>
  <c r="H355" i="1" s="1"/>
  <c r="I355" i="1" s="1"/>
  <c r="J355" i="1" s="1"/>
  <c r="K355" i="1" s="1"/>
  <c r="L355" i="1" s="1"/>
  <c r="M355" i="1" s="1"/>
  <c r="N355" i="1" s="1"/>
  <c r="O355" i="1" s="1"/>
  <c r="P355" i="1" s="1"/>
  <c r="Q355" i="1" s="1"/>
  <c r="E355" i="1"/>
  <c r="F355" i="1" s="1"/>
  <c r="P354" i="1"/>
  <c r="Q354" i="1" s="1"/>
  <c r="H354" i="1"/>
  <c r="I354" i="1" s="1"/>
  <c r="J354" i="1" s="1"/>
  <c r="K354" i="1" s="1"/>
  <c r="L354" i="1" s="1"/>
  <c r="M354" i="1" s="1"/>
  <c r="N354" i="1" s="1"/>
  <c r="O354" i="1" s="1"/>
  <c r="F354" i="1"/>
  <c r="G354" i="1" s="1"/>
  <c r="E354" i="1"/>
  <c r="K353" i="1"/>
  <c r="L353" i="1" s="1"/>
  <c r="M353" i="1" s="1"/>
  <c r="N353" i="1" s="1"/>
  <c r="O353" i="1" s="1"/>
  <c r="P353" i="1" s="1"/>
  <c r="Q353" i="1" s="1"/>
  <c r="G353" i="1"/>
  <c r="H353" i="1" s="1"/>
  <c r="I353" i="1" s="1"/>
  <c r="J353" i="1" s="1"/>
  <c r="E353" i="1"/>
  <c r="F353" i="1" s="1"/>
  <c r="L352" i="1"/>
  <c r="M352" i="1" s="1"/>
  <c r="N352" i="1" s="1"/>
  <c r="O352" i="1" s="1"/>
  <c r="P352" i="1" s="1"/>
  <c r="Q352" i="1" s="1"/>
  <c r="H352" i="1"/>
  <c r="I352" i="1" s="1"/>
  <c r="J352" i="1" s="1"/>
  <c r="K352" i="1" s="1"/>
  <c r="F352" i="1"/>
  <c r="G352" i="1" s="1"/>
  <c r="E352" i="1"/>
  <c r="G351" i="1"/>
  <c r="H351" i="1" s="1"/>
  <c r="I351" i="1" s="1"/>
  <c r="J351" i="1" s="1"/>
  <c r="K351" i="1" s="1"/>
  <c r="L351" i="1" s="1"/>
  <c r="M351" i="1" s="1"/>
  <c r="N351" i="1" s="1"/>
  <c r="O351" i="1" s="1"/>
  <c r="P351" i="1" s="1"/>
  <c r="Q351" i="1" s="1"/>
  <c r="E351" i="1"/>
  <c r="F351" i="1" s="1"/>
  <c r="P350" i="1"/>
  <c r="Q350" i="1" s="1"/>
  <c r="H350" i="1"/>
  <c r="I350" i="1" s="1"/>
  <c r="J350" i="1" s="1"/>
  <c r="K350" i="1" s="1"/>
  <c r="L350" i="1" s="1"/>
  <c r="M350" i="1" s="1"/>
  <c r="N350" i="1" s="1"/>
  <c r="O350" i="1" s="1"/>
  <c r="F350" i="1"/>
  <c r="G350" i="1" s="1"/>
  <c r="E350" i="1"/>
  <c r="K349" i="1"/>
  <c r="L349" i="1" s="1"/>
  <c r="M349" i="1" s="1"/>
  <c r="N349" i="1" s="1"/>
  <c r="O349" i="1" s="1"/>
  <c r="P349" i="1" s="1"/>
  <c r="Q349" i="1" s="1"/>
  <c r="G349" i="1"/>
  <c r="H349" i="1" s="1"/>
  <c r="I349" i="1" s="1"/>
  <c r="J349" i="1" s="1"/>
  <c r="E349" i="1"/>
  <c r="F349" i="1" s="1"/>
  <c r="L348" i="1"/>
  <c r="M348" i="1" s="1"/>
  <c r="N348" i="1" s="1"/>
  <c r="O348" i="1" s="1"/>
  <c r="P348" i="1" s="1"/>
  <c r="Q348" i="1" s="1"/>
  <c r="H348" i="1"/>
  <c r="I348" i="1" s="1"/>
  <c r="J348" i="1" s="1"/>
  <c r="K348" i="1" s="1"/>
  <c r="F348" i="1"/>
  <c r="G348" i="1" s="1"/>
  <c r="E348" i="1"/>
  <c r="G347" i="1"/>
  <c r="H347" i="1" s="1"/>
  <c r="I347" i="1" s="1"/>
  <c r="J347" i="1" s="1"/>
  <c r="K347" i="1" s="1"/>
  <c r="L347" i="1" s="1"/>
  <c r="M347" i="1" s="1"/>
  <c r="N347" i="1" s="1"/>
  <c r="O347" i="1" s="1"/>
  <c r="P347" i="1" s="1"/>
  <c r="Q347" i="1" s="1"/>
  <c r="E347" i="1"/>
  <c r="F347" i="1" s="1"/>
  <c r="P346" i="1"/>
  <c r="Q346" i="1" s="1"/>
  <c r="H346" i="1"/>
  <c r="I346" i="1" s="1"/>
  <c r="J346" i="1" s="1"/>
  <c r="K346" i="1" s="1"/>
  <c r="L346" i="1" s="1"/>
  <c r="M346" i="1" s="1"/>
  <c r="N346" i="1" s="1"/>
  <c r="O346" i="1" s="1"/>
  <c r="F346" i="1"/>
  <c r="G346" i="1" s="1"/>
  <c r="E346" i="1"/>
  <c r="E345" i="1"/>
  <c r="F345" i="1" s="1"/>
  <c r="G345" i="1" s="1"/>
  <c r="H345" i="1" s="1"/>
  <c r="I345" i="1" s="1"/>
  <c r="J345" i="1" s="1"/>
  <c r="K345" i="1" s="1"/>
  <c r="L345" i="1" s="1"/>
  <c r="M345" i="1" s="1"/>
  <c r="N345" i="1" s="1"/>
  <c r="O345" i="1" s="1"/>
  <c r="P345" i="1" s="1"/>
  <c r="Q345" i="1" s="1"/>
  <c r="J344" i="1"/>
  <c r="K344" i="1" s="1"/>
  <c r="L344" i="1" s="1"/>
  <c r="M344" i="1" s="1"/>
  <c r="N344" i="1" s="1"/>
  <c r="O344" i="1" s="1"/>
  <c r="P344" i="1" s="1"/>
  <c r="Q344" i="1" s="1"/>
  <c r="F344" i="1"/>
  <c r="G344" i="1" s="1"/>
  <c r="H344" i="1" s="1"/>
  <c r="I344" i="1" s="1"/>
  <c r="E344" i="1"/>
  <c r="M343" i="1"/>
  <c r="N343" i="1" s="1"/>
  <c r="O343" i="1" s="1"/>
  <c r="P343" i="1" s="1"/>
  <c r="Q343" i="1" s="1"/>
  <c r="E343" i="1"/>
  <c r="F343" i="1" s="1"/>
  <c r="G343" i="1" s="1"/>
  <c r="H343" i="1" s="1"/>
  <c r="I343" i="1" s="1"/>
  <c r="J343" i="1" s="1"/>
  <c r="K343" i="1" s="1"/>
  <c r="L343" i="1" s="1"/>
  <c r="J342" i="1"/>
  <c r="K342" i="1" s="1"/>
  <c r="L342" i="1" s="1"/>
  <c r="M342" i="1" s="1"/>
  <c r="N342" i="1" s="1"/>
  <c r="O342" i="1" s="1"/>
  <c r="P342" i="1" s="1"/>
  <c r="Q342" i="1" s="1"/>
  <c r="F342" i="1"/>
  <c r="G342" i="1" s="1"/>
  <c r="H342" i="1" s="1"/>
  <c r="I342" i="1" s="1"/>
  <c r="E342" i="1"/>
  <c r="E341" i="1"/>
  <c r="F341" i="1" s="1"/>
  <c r="G341" i="1" s="1"/>
  <c r="H341" i="1" s="1"/>
  <c r="I341" i="1" s="1"/>
  <c r="J341" i="1" s="1"/>
  <c r="K341" i="1" s="1"/>
  <c r="L341" i="1" s="1"/>
  <c r="M341" i="1" s="1"/>
  <c r="N341" i="1" s="1"/>
  <c r="O341" i="1" s="1"/>
  <c r="P341" i="1" s="1"/>
  <c r="Q341" i="1" s="1"/>
  <c r="J340" i="1"/>
  <c r="K340" i="1" s="1"/>
  <c r="L340" i="1" s="1"/>
  <c r="M340" i="1" s="1"/>
  <c r="N340" i="1" s="1"/>
  <c r="O340" i="1" s="1"/>
  <c r="P340" i="1" s="1"/>
  <c r="Q340" i="1" s="1"/>
  <c r="F340" i="1"/>
  <c r="G340" i="1" s="1"/>
  <c r="H340" i="1" s="1"/>
  <c r="I340" i="1" s="1"/>
  <c r="E340" i="1"/>
  <c r="M339" i="1"/>
  <c r="N339" i="1" s="1"/>
  <c r="O339" i="1" s="1"/>
  <c r="P339" i="1" s="1"/>
  <c r="Q339" i="1" s="1"/>
  <c r="E339" i="1"/>
  <c r="F339" i="1" s="1"/>
  <c r="G339" i="1" s="1"/>
  <c r="H339" i="1" s="1"/>
  <c r="I339" i="1" s="1"/>
  <c r="J339" i="1" s="1"/>
  <c r="K339" i="1" s="1"/>
  <c r="L339" i="1" s="1"/>
  <c r="J338" i="1"/>
  <c r="K338" i="1" s="1"/>
  <c r="L338" i="1" s="1"/>
  <c r="M338" i="1" s="1"/>
  <c r="N338" i="1" s="1"/>
  <c r="O338" i="1" s="1"/>
  <c r="P338" i="1" s="1"/>
  <c r="Q338" i="1" s="1"/>
  <c r="F338" i="1"/>
  <c r="G338" i="1" s="1"/>
  <c r="H338" i="1" s="1"/>
  <c r="I338" i="1" s="1"/>
  <c r="E338" i="1"/>
  <c r="E337" i="1"/>
  <c r="F337" i="1" s="1"/>
  <c r="G337" i="1" s="1"/>
  <c r="H337" i="1" s="1"/>
  <c r="I337" i="1" s="1"/>
  <c r="J337" i="1" s="1"/>
  <c r="K337" i="1" s="1"/>
  <c r="L337" i="1" s="1"/>
  <c r="M337" i="1" s="1"/>
  <c r="N337" i="1" s="1"/>
  <c r="O337" i="1" s="1"/>
  <c r="P337" i="1" s="1"/>
  <c r="Q337" i="1" s="1"/>
  <c r="J336" i="1"/>
  <c r="K336" i="1" s="1"/>
  <c r="L336" i="1" s="1"/>
  <c r="M336" i="1" s="1"/>
  <c r="N336" i="1" s="1"/>
  <c r="O336" i="1" s="1"/>
  <c r="P336" i="1" s="1"/>
  <c r="Q336" i="1" s="1"/>
  <c r="F336" i="1"/>
  <c r="G336" i="1" s="1"/>
  <c r="H336" i="1" s="1"/>
  <c r="I336" i="1" s="1"/>
  <c r="E336" i="1"/>
  <c r="M335" i="1"/>
  <c r="N335" i="1" s="1"/>
  <c r="O335" i="1" s="1"/>
  <c r="P335" i="1" s="1"/>
  <c r="Q335" i="1" s="1"/>
  <c r="E335" i="1"/>
  <c r="F335" i="1" s="1"/>
  <c r="G335" i="1" s="1"/>
  <c r="H335" i="1" s="1"/>
  <c r="I335" i="1" s="1"/>
  <c r="J335" i="1" s="1"/>
  <c r="K335" i="1" s="1"/>
  <c r="L335" i="1" s="1"/>
  <c r="J334" i="1"/>
  <c r="K334" i="1" s="1"/>
  <c r="L334" i="1" s="1"/>
  <c r="M334" i="1" s="1"/>
  <c r="N334" i="1" s="1"/>
  <c r="O334" i="1" s="1"/>
  <c r="P334" i="1" s="1"/>
  <c r="Q334" i="1" s="1"/>
  <c r="F334" i="1"/>
  <c r="G334" i="1" s="1"/>
  <c r="H334" i="1" s="1"/>
  <c r="I334" i="1" s="1"/>
  <c r="E334" i="1"/>
  <c r="E333" i="1"/>
  <c r="F333" i="1" s="1"/>
  <c r="G333" i="1" s="1"/>
  <c r="H333" i="1" s="1"/>
  <c r="I333" i="1" s="1"/>
  <c r="J333" i="1" s="1"/>
  <c r="K333" i="1" s="1"/>
  <c r="L333" i="1" s="1"/>
  <c r="M333" i="1" s="1"/>
  <c r="N333" i="1" s="1"/>
  <c r="O333" i="1" s="1"/>
  <c r="P333" i="1" s="1"/>
  <c r="Q333" i="1" s="1"/>
  <c r="J332" i="1"/>
  <c r="K332" i="1" s="1"/>
  <c r="L332" i="1" s="1"/>
  <c r="M332" i="1" s="1"/>
  <c r="N332" i="1" s="1"/>
  <c r="O332" i="1" s="1"/>
  <c r="P332" i="1" s="1"/>
  <c r="Q332" i="1" s="1"/>
  <c r="F332" i="1"/>
  <c r="G332" i="1" s="1"/>
  <c r="H332" i="1" s="1"/>
  <c r="I332" i="1" s="1"/>
  <c r="E332" i="1"/>
  <c r="M331" i="1"/>
  <c r="N331" i="1" s="1"/>
  <c r="O331" i="1" s="1"/>
  <c r="P331" i="1" s="1"/>
  <c r="Q331" i="1" s="1"/>
  <c r="E331" i="1"/>
  <c r="F331" i="1" s="1"/>
  <c r="G331" i="1" s="1"/>
  <c r="H331" i="1" s="1"/>
  <c r="I331" i="1" s="1"/>
  <c r="J331" i="1" s="1"/>
  <c r="K331" i="1" s="1"/>
  <c r="L331" i="1" s="1"/>
  <c r="J330" i="1"/>
  <c r="K330" i="1" s="1"/>
  <c r="L330" i="1" s="1"/>
  <c r="M330" i="1" s="1"/>
  <c r="N330" i="1" s="1"/>
  <c r="O330" i="1" s="1"/>
  <c r="P330" i="1" s="1"/>
  <c r="Q330" i="1" s="1"/>
  <c r="F330" i="1"/>
  <c r="G330" i="1" s="1"/>
  <c r="H330" i="1" s="1"/>
  <c r="I330" i="1" s="1"/>
  <c r="E330" i="1"/>
  <c r="E329" i="1"/>
  <c r="F329" i="1" s="1"/>
  <c r="G329" i="1" s="1"/>
  <c r="H329" i="1" s="1"/>
  <c r="I329" i="1" s="1"/>
  <c r="J329" i="1" s="1"/>
  <c r="K329" i="1" s="1"/>
  <c r="L329" i="1" s="1"/>
  <c r="M329" i="1" s="1"/>
  <c r="N329" i="1" s="1"/>
  <c r="O329" i="1" s="1"/>
  <c r="P329" i="1" s="1"/>
  <c r="Q329" i="1" s="1"/>
  <c r="J328" i="1"/>
  <c r="K328" i="1" s="1"/>
  <c r="L328" i="1" s="1"/>
  <c r="M328" i="1" s="1"/>
  <c r="N328" i="1" s="1"/>
  <c r="O328" i="1" s="1"/>
  <c r="P328" i="1" s="1"/>
  <c r="Q328" i="1" s="1"/>
  <c r="F328" i="1"/>
  <c r="G328" i="1" s="1"/>
  <c r="H328" i="1" s="1"/>
  <c r="I328" i="1" s="1"/>
  <c r="E328" i="1"/>
  <c r="M327" i="1"/>
  <c r="N327" i="1" s="1"/>
  <c r="O327" i="1" s="1"/>
  <c r="P327" i="1" s="1"/>
  <c r="Q327" i="1" s="1"/>
  <c r="E327" i="1"/>
  <c r="F327" i="1" s="1"/>
  <c r="G327" i="1" s="1"/>
  <c r="H327" i="1" s="1"/>
  <c r="I327" i="1" s="1"/>
  <c r="J327" i="1" s="1"/>
  <c r="K327" i="1" s="1"/>
  <c r="L327" i="1" s="1"/>
  <c r="J326" i="1"/>
  <c r="K326" i="1" s="1"/>
  <c r="L326" i="1" s="1"/>
  <c r="M326" i="1" s="1"/>
  <c r="N326" i="1" s="1"/>
  <c r="O326" i="1" s="1"/>
  <c r="P326" i="1" s="1"/>
  <c r="Q326" i="1" s="1"/>
  <c r="F326" i="1"/>
  <c r="G326" i="1" s="1"/>
  <c r="H326" i="1" s="1"/>
  <c r="I326" i="1" s="1"/>
  <c r="E326" i="1"/>
  <c r="E325" i="1"/>
  <c r="F325" i="1" s="1"/>
  <c r="G325" i="1" s="1"/>
  <c r="H325" i="1" s="1"/>
  <c r="I325" i="1" s="1"/>
  <c r="J325" i="1" s="1"/>
  <c r="K325" i="1" s="1"/>
  <c r="L325" i="1" s="1"/>
  <c r="M325" i="1" s="1"/>
  <c r="N325" i="1" s="1"/>
  <c r="O325" i="1" s="1"/>
  <c r="P325" i="1" s="1"/>
  <c r="Q325" i="1" s="1"/>
  <c r="J324" i="1"/>
  <c r="K324" i="1" s="1"/>
  <c r="L324" i="1" s="1"/>
  <c r="M324" i="1" s="1"/>
  <c r="N324" i="1" s="1"/>
  <c r="O324" i="1" s="1"/>
  <c r="P324" i="1" s="1"/>
  <c r="Q324" i="1" s="1"/>
  <c r="F324" i="1"/>
  <c r="G324" i="1" s="1"/>
  <c r="H324" i="1" s="1"/>
  <c r="I324" i="1" s="1"/>
  <c r="E324" i="1"/>
  <c r="M323" i="1"/>
  <c r="N323" i="1" s="1"/>
  <c r="O323" i="1" s="1"/>
  <c r="P323" i="1" s="1"/>
  <c r="Q323" i="1" s="1"/>
  <c r="E323" i="1"/>
  <c r="F323" i="1" s="1"/>
  <c r="G323" i="1" s="1"/>
  <c r="H323" i="1" s="1"/>
  <c r="I323" i="1" s="1"/>
  <c r="J323" i="1" s="1"/>
  <c r="K323" i="1" s="1"/>
  <c r="L323" i="1" s="1"/>
  <c r="J322" i="1"/>
  <c r="K322" i="1" s="1"/>
  <c r="L322" i="1" s="1"/>
  <c r="M322" i="1" s="1"/>
  <c r="N322" i="1" s="1"/>
  <c r="O322" i="1" s="1"/>
  <c r="P322" i="1" s="1"/>
  <c r="Q322" i="1" s="1"/>
  <c r="F322" i="1"/>
  <c r="G322" i="1" s="1"/>
  <c r="H322" i="1" s="1"/>
  <c r="I322" i="1" s="1"/>
  <c r="E322" i="1"/>
  <c r="E321" i="1"/>
  <c r="F321" i="1" s="1"/>
  <c r="G321" i="1" s="1"/>
  <c r="H321" i="1" s="1"/>
  <c r="I321" i="1" s="1"/>
  <c r="J321" i="1" s="1"/>
  <c r="K321" i="1" s="1"/>
  <c r="L321" i="1" s="1"/>
  <c r="M321" i="1" s="1"/>
  <c r="N321" i="1" s="1"/>
  <c r="O321" i="1" s="1"/>
  <c r="P321" i="1" s="1"/>
  <c r="Q321" i="1" s="1"/>
  <c r="J320" i="1"/>
  <c r="K320" i="1" s="1"/>
  <c r="L320" i="1" s="1"/>
  <c r="M320" i="1" s="1"/>
  <c r="N320" i="1" s="1"/>
  <c r="O320" i="1" s="1"/>
  <c r="P320" i="1" s="1"/>
  <c r="Q320" i="1" s="1"/>
  <c r="F320" i="1"/>
  <c r="G320" i="1" s="1"/>
  <c r="H320" i="1" s="1"/>
  <c r="I320" i="1" s="1"/>
  <c r="E320" i="1"/>
  <c r="M319" i="1"/>
  <c r="N319" i="1" s="1"/>
  <c r="O319" i="1" s="1"/>
  <c r="P319" i="1" s="1"/>
  <c r="Q319" i="1" s="1"/>
  <c r="E319" i="1"/>
  <c r="F319" i="1" s="1"/>
  <c r="G319" i="1" s="1"/>
  <c r="H319" i="1" s="1"/>
  <c r="I319" i="1" s="1"/>
  <c r="J319" i="1" s="1"/>
  <c r="K319" i="1" s="1"/>
  <c r="L319" i="1" s="1"/>
  <c r="F318" i="1"/>
  <c r="E318" i="1"/>
  <c r="E315" i="1"/>
  <c r="C315" i="1"/>
  <c r="Q314" i="1"/>
  <c r="M314" i="1"/>
  <c r="N314" i="1" s="1"/>
  <c r="O314" i="1" s="1"/>
  <c r="P314" i="1" s="1"/>
  <c r="G314" i="1"/>
  <c r="H314" i="1" s="1"/>
  <c r="E314" i="1"/>
  <c r="O313" i="1"/>
  <c r="P313" i="1" s="1"/>
  <c r="Q313" i="1" s="1"/>
  <c r="G313" i="1"/>
  <c r="H313" i="1" s="1"/>
  <c r="I313" i="1" s="1"/>
  <c r="J313" i="1" s="1"/>
  <c r="K313" i="1" s="1"/>
  <c r="L313" i="1" s="1"/>
  <c r="M313" i="1" s="1"/>
  <c r="N313" i="1" s="1"/>
  <c r="E313" i="1"/>
  <c r="F313" i="1" s="1"/>
  <c r="H312" i="1"/>
  <c r="I312" i="1" s="1"/>
  <c r="J312" i="1" s="1"/>
  <c r="K312" i="1" s="1"/>
  <c r="L312" i="1" s="1"/>
  <c r="M312" i="1" s="1"/>
  <c r="N312" i="1" s="1"/>
  <c r="O312" i="1" s="1"/>
  <c r="P312" i="1" s="1"/>
  <c r="Q312" i="1" s="1"/>
  <c r="F312" i="1"/>
  <c r="G312" i="1" s="1"/>
  <c r="E312" i="1"/>
  <c r="K311" i="1"/>
  <c r="L311" i="1" s="1"/>
  <c r="M311" i="1" s="1"/>
  <c r="N311" i="1" s="1"/>
  <c r="O311" i="1" s="1"/>
  <c r="P311" i="1" s="1"/>
  <c r="Q311" i="1" s="1"/>
  <c r="G311" i="1"/>
  <c r="H311" i="1" s="1"/>
  <c r="I311" i="1" s="1"/>
  <c r="J311" i="1" s="1"/>
  <c r="E311" i="1"/>
  <c r="F311" i="1" s="1"/>
  <c r="L310" i="1"/>
  <c r="M310" i="1" s="1"/>
  <c r="N310" i="1" s="1"/>
  <c r="O310" i="1" s="1"/>
  <c r="P310" i="1" s="1"/>
  <c r="Q310" i="1" s="1"/>
  <c r="H310" i="1"/>
  <c r="I310" i="1" s="1"/>
  <c r="J310" i="1" s="1"/>
  <c r="K310" i="1" s="1"/>
  <c r="F310" i="1"/>
  <c r="G310" i="1" s="1"/>
  <c r="E310" i="1"/>
  <c r="O309" i="1"/>
  <c r="P309" i="1" s="1"/>
  <c r="Q309" i="1" s="1"/>
  <c r="G309" i="1"/>
  <c r="H309" i="1" s="1"/>
  <c r="I309" i="1" s="1"/>
  <c r="J309" i="1" s="1"/>
  <c r="K309" i="1" s="1"/>
  <c r="L309" i="1" s="1"/>
  <c r="M309" i="1" s="1"/>
  <c r="N309" i="1" s="1"/>
  <c r="E309" i="1"/>
  <c r="F309" i="1" s="1"/>
  <c r="H308" i="1"/>
  <c r="I308" i="1" s="1"/>
  <c r="J308" i="1" s="1"/>
  <c r="K308" i="1" s="1"/>
  <c r="L308" i="1" s="1"/>
  <c r="M308" i="1" s="1"/>
  <c r="N308" i="1" s="1"/>
  <c r="O308" i="1" s="1"/>
  <c r="P308" i="1" s="1"/>
  <c r="Q308" i="1" s="1"/>
  <c r="F308" i="1"/>
  <c r="G308" i="1" s="1"/>
  <c r="E308" i="1"/>
  <c r="K307" i="1"/>
  <c r="L307" i="1" s="1"/>
  <c r="M307" i="1" s="1"/>
  <c r="N307" i="1" s="1"/>
  <c r="O307" i="1" s="1"/>
  <c r="P307" i="1" s="1"/>
  <c r="Q307" i="1" s="1"/>
  <c r="G307" i="1"/>
  <c r="H307" i="1" s="1"/>
  <c r="I307" i="1" s="1"/>
  <c r="J307" i="1" s="1"/>
  <c r="E307" i="1"/>
  <c r="F307" i="1" s="1"/>
  <c r="L306" i="1"/>
  <c r="M306" i="1" s="1"/>
  <c r="N306" i="1" s="1"/>
  <c r="O306" i="1" s="1"/>
  <c r="P306" i="1" s="1"/>
  <c r="Q306" i="1" s="1"/>
  <c r="H306" i="1"/>
  <c r="I306" i="1" s="1"/>
  <c r="J306" i="1" s="1"/>
  <c r="K306" i="1" s="1"/>
  <c r="F306" i="1"/>
  <c r="G306" i="1" s="1"/>
  <c r="E306" i="1"/>
  <c r="O305" i="1"/>
  <c r="P305" i="1" s="1"/>
  <c r="Q305" i="1" s="1"/>
  <c r="G305" i="1"/>
  <c r="H305" i="1" s="1"/>
  <c r="I305" i="1" s="1"/>
  <c r="J305" i="1" s="1"/>
  <c r="K305" i="1" s="1"/>
  <c r="L305" i="1" s="1"/>
  <c r="M305" i="1" s="1"/>
  <c r="N305" i="1" s="1"/>
  <c r="E305" i="1"/>
  <c r="F305" i="1" s="1"/>
  <c r="H304" i="1"/>
  <c r="I304" i="1" s="1"/>
  <c r="J304" i="1" s="1"/>
  <c r="K304" i="1" s="1"/>
  <c r="L304" i="1" s="1"/>
  <c r="M304" i="1" s="1"/>
  <c r="N304" i="1" s="1"/>
  <c r="O304" i="1" s="1"/>
  <c r="P304" i="1" s="1"/>
  <c r="Q304" i="1" s="1"/>
  <c r="F304" i="1"/>
  <c r="G304" i="1" s="1"/>
  <c r="E304" i="1"/>
  <c r="K303" i="1"/>
  <c r="L303" i="1" s="1"/>
  <c r="M303" i="1" s="1"/>
  <c r="N303" i="1" s="1"/>
  <c r="O303" i="1" s="1"/>
  <c r="P303" i="1" s="1"/>
  <c r="Q303" i="1" s="1"/>
  <c r="G303" i="1"/>
  <c r="H303" i="1" s="1"/>
  <c r="I303" i="1" s="1"/>
  <c r="J303" i="1" s="1"/>
  <c r="E303" i="1"/>
  <c r="F303" i="1" s="1"/>
  <c r="L302" i="1"/>
  <c r="M302" i="1" s="1"/>
  <c r="N302" i="1" s="1"/>
  <c r="O302" i="1" s="1"/>
  <c r="P302" i="1" s="1"/>
  <c r="Q302" i="1" s="1"/>
  <c r="H302" i="1"/>
  <c r="I302" i="1" s="1"/>
  <c r="J302" i="1" s="1"/>
  <c r="K302" i="1" s="1"/>
  <c r="F302" i="1"/>
  <c r="G302" i="1" s="1"/>
  <c r="E302" i="1"/>
  <c r="O301" i="1"/>
  <c r="P301" i="1" s="1"/>
  <c r="Q301" i="1" s="1"/>
  <c r="G301" i="1"/>
  <c r="H301" i="1" s="1"/>
  <c r="I301" i="1" s="1"/>
  <c r="J301" i="1" s="1"/>
  <c r="K301" i="1" s="1"/>
  <c r="L301" i="1" s="1"/>
  <c r="M301" i="1" s="1"/>
  <c r="N301" i="1" s="1"/>
  <c r="E301" i="1"/>
  <c r="F301" i="1" s="1"/>
  <c r="H300" i="1"/>
  <c r="I300" i="1" s="1"/>
  <c r="J300" i="1" s="1"/>
  <c r="K300" i="1" s="1"/>
  <c r="L300" i="1" s="1"/>
  <c r="M300" i="1" s="1"/>
  <c r="N300" i="1" s="1"/>
  <c r="O300" i="1" s="1"/>
  <c r="P300" i="1" s="1"/>
  <c r="Q300" i="1" s="1"/>
  <c r="F300" i="1"/>
  <c r="G300" i="1" s="1"/>
  <c r="E300" i="1"/>
  <c r="K299" i="1"/>
  <c r="L299" i="1" s="1"/>
  <c r="M299" i="1" s="1"/>
  <c r="N299" i="1" s="1"/>
  <c r="O299" i="1" s="1"/>
  <c r="P299" i="1" s="1"/>
  <c r="Q299" i="1" s="1"/>
  <c r="G299" i="1"/>
  <c r="H299" i="1" s="1"/>
  <c r="I299" i="1" s="1"/>
  <c r="J299" i="1" s="1"/>
  <c r="E299" i="1"/>
  <c r="F299" i="1" s="1"/>
  <c r="L298" i="1"/>
  <c r="M298" i="1" s="1"/>
  <c r="N298" i="1" s="1"/>
  <c r="O298" i="1" s="1"/>
  <c r="P298" i="1" s="1"/>
  <c r="Q298" i="1" s="1"/>
  <c r="H298" i="1"/>
  <c r="I298" i="1" s="1"/>
  <c r="J298" i="1" s="1"/>
  <c r="K298" i="1" s="1"/>
  <c r="F298" i="1"/>
  <c r="G298" i="1" s="1"/>
  <c r="E298" i="1"/>
  <c r="G297" i="1"/>
  <c r="H297" i="1" s="1"/>
  <c r="I297" i="1" s="1"/>
  <c r="J297" i="1" s="1"/>
  <c r="K297" i="1" s="1"/>
  <c r="L297" i="1" s="1"/>
  <c r="M297" i="1" s="1"/>
  <c r="N297" i="1" s="1"/>
  <c r="O297" i="1" s="1"/>
  <c r="P297" i="1" s="1"/>
  <c r="Q297" i="1" s="1"/>
  <c r="E297" i="1"/>
  <c r="F297" i="1" s="1"/>
  <c r="H296" i="1"/>
  <c r="I296" i="1" s="1"/>
  <c r="J296" i="1" s="1"/>
  <c r="K296" i="1" s="1"/>
  <c r="L296" i="1" s="1"/>
  <c r="M296" i="1" s="1"/>
  <c r="N296" i="1" s="1"/>
  <c r="O296" i="1" s="1"/>
  <c r="P296" i="1" s="1"/>
  <c r="Q296" i="1" s="1"/>
  <c r="F296" i="1"/>
  <c r="G296" i="1" s="1"/>
  <c r="E296" i="1"/>
  <c r="K295" i="1"/>
  <c r="L295" i="1" s="1"/>
  <c r="M295" i="1" s="1"/>
  <c r="N295" i="1" s="1"/>
  <c r="O295" i="1" s="1"/>
  <c r="P295" i="1" s="1"/>
  <c r="Q295" i="1" s="1"/>
  <c r="G295" i="1"/>
  <c r="H295" i="1" s="1"/>
  <c r="I295" i="1" s="1"/>
  <c r="J295" i="1" s="1"/>
  <c r="E295" i="1"/>
  <c r="F295" i="1" s="1"/>
  <c r="L294" i="1"/>
  <c r="M294" i="1" s="1"/>
  <c r="N294" i="1" s="1"/>
  <c r="O294" i="1" s="1"/>
  <c r="P294" i="1" s="1"/>
  <c r="Q294" i="1" s="1"/>
  <c r="H294" i="1"/>
  <c r="I294" i="1" s="1"/>
  <c r="J294" i="1" s="1"/>
  <c r="K294" i="1" s="1"/>
  <c r="F294" i="1"/>
  <c r="G294" i="1" s="1"/>
  <c r="E294" i="1"/>
  <c r="G293" i="1"/>
  <c r="H293" i="1" s="1"/>
  <c r="I293" i="1" s="1"/>
  <c r="J293" i="1" s="1"/>
  <c r="K293" i="1" s="1"/>
  <c r="L293" i="1" s="1"/>
  <c r="M293" i="1" s="1"/>
  <c r="N293" i="1" s="1"/>
  <c r="O293" i="1" s="1"/>
  <c r="P293" i="1" s="1"/>
  <c r="Q293" i="1" s="1"/>
  <c r="E293" i="1"/>
  <c r="F293" i="1" s="1"/>
  <c r="H292" i="1"/>
  <c r="I292" i="1" s="1"/>
  <c r="J292" i="1" s="1"/>
  <c r="K292" i="1" s="1"/>
  <c r="L292" i="1" s="1"/>
  <c r="M292" i="1" s="1"/>
  <c r="N292" i="1" s="1"/>
  <c r="O292" i="1" s="1"/>
  <c r="P292" i="1" s="1"/>
  <c r="Q292" i="1" s="1"/>
  <c r="F292" i="1"/>
  <c r="G292" i="1" s="1"/>
  <c r="E292" i="1"/>
  <c r="K291" i="1"/>
  <c r="L291" i="1" s="1"/>
  <c r="M291" i="1" s="1"/>
  <c r="N291" i="1" s="1"/>
  <c r="O291" i="1" s="1"/>
  <c r="P291" i="1" s="1"/>
  <c r="Q291" i="1" s="1"/>
  <c r="G291" i="1"/>
  <c r="H291" i="1" s="1"/>
  <c r="I291" i="1" s="1"/>
  <c r="J291" i="1" s="1"/>
  <c r="E291" i="1"/>
  <c r="F291" i="1" s="1"/>
  <c r="L290" i="1"/>
  <c r="M290" i="1" s="1"/>
  <c r="N290" i="1" s="1"/>
  <c r="O290" i="1" s="1"/>
  <c r="P290" i="1" s="1"/>
  <c r="Q290" i="1" s="1"/>
  <c r="H290" i="1"/>
  <c r="I290" i="1" s="1"/>
  <c r="J290" i="1" s="1"/>
  <c r="K290" i="1" s="1"/>
  <c r="F290" i="1"/>
  <c r="G290" i="1" s="1"/>
  <c r="E290" i="1"/>
  <c r="G289" i="1"/>
  <c r="H289" i="1" s="1"/>
  <c r="I289" i="1" s="1"/>
  <c r="J289" i="1" s="1"/>
  <c r="K289" i="1" s="1"/>
  <c r="L289" i="1" s="1"/>
  <c r="M289" i="1" s="1"/>
  <c r="N289" i="1" s="1"/>
  <c r="O289" i="1" s="1"/>
  <c r="P289" i="1" s="1"/>
  <c r="Q289" i="1" s="1"/>
  <c r="E289" i="1"/>
  <c r="F289" i="1" s="1"/>
  <c r="H288" i="1"/>
  <c r="I288" i="1" s="1"/>
  <c r="J288" i="1" s="1"/>
  <c r="K288" i="1" s="1"/>
  <c r="L288" i="1" s="1"/>
  <c r="M288" i="1" s="1"/>
  <c r="N288" i="1" s="1"/>
  <c r="O288" i="1" s="1"/>
  <c r="P288" i="1" s="1"/>
  <c r="Q288" i="1" s="1"/>
  <c r="F288" i="1"/>
  <c r="G288" i="1" s="1"/>
  <c r="E288" i="1"/>
  <c r="K287" i="1"/>
  <c r="L287" i="1" s="1"/>
  <c r="M287" i="1" s="1"/>
  <c r="N287" i="1" s="1"/>
  <c r="O287" i="1" s="1"/>
  <c r="P287" i="1" s="1"/>
  <c r="Q287" i="1" s="1"/>
  <c r="G287" i="1"/>
  <c r="H287" i="1" s="1"/>
  <c r="I287" i="1" s="1"/>
  <c r="J287" i="1" s="1"/>
  <c r="E287" i="1"/>
  <c r="F287" i="1" s="1"/>
  <c r="L286" i="1"/>
  <c r="M286" i="1" s="1"/>
  <c r="N286" i="1" s="1"/>
  <c r="O286" i="1" s="1"/>
  <c r="P286" i="1" s="1"/>
  <c r="Q286" i="1" s="1"/>
  <c r="H286" i="1"/>
  <c r="I286" i="1" s="1"/>
  <c r="J286" i="1" s="1"/>
  <c r="K286" i="1" s="1"/>
  <c r="F286" i="1"/>
  <c r="G286" i="1" s="1"/>
  <c r="E286" i="1"/>
  <c r="G285" i="1"/>
  <c r="H285" i="1" s="1"/>
  <c r="I285" i="1" s="1"/>
  <c r="J285" i="1" s="1"/>
  <c r="K285" i="1" s="1"/>
  <c r="L285" i="1" s="1"/>
  <c r="M285" i="1" s="1"/>
  <c r="N285" i="1" s="1"/>
  <c r="O285" i="1" s="1"/>
  <c r="P285" i="1" s="1"/>
  <c r="Q285" i="1" s="1"/>
  <c r="E285" i="1"/>
  <c r="F285" i="1" s="1"/>
  <c r="H284" i="1"/>
  <c r="I284" i="1" s="1"/>
  <c r="J284" i="1" s="1"/>
  <c r="K284" i="1" s="1"/>
  <c r="L284" i="1" s="1"/>
  <c r="M284" i="1" s="1"/>
  <c r="N284" i="1" s="1"/>
  <c r="O284" i="1" s="1"/>
  <c r="P284" i="1" s="1"/>
  <c r="Q284" i="1" s="1"/>
  <c r="F284" i="1"/>
  <c r="G284" i="1" s="1"/>
  <c r="E284" i="1"/>
  <c r="K283" i="1"/>
  <c r="L283" i="1" s="1"/>
  <c r="M283" i="1" s="1"/>
  <c r="N283" i="1" s="1"/>
  <c r="O283" i="1" s="1"/>
  <c r="P283" i="1" s="1"/>
  <c r="Q283" i="1" s="1"/>
  <c r="G283" i="1"/>
  <c r="H283" i="1" s="1"/>
  <c r="I283" i="1" s="1"/>
  <c r="J283" i="1" s="1"/>
  <c r="E283" i="1"/>
  <c r="F283" i="1" s="1"/>
  <c r="L282" i="1"/>
  <c r="M282" i="1" s="1"/>
  <c r="N282" i="1" s="1"/>
  <c r="O282" i="1" s="1"/>
  <c r="P282" i="1" s="1"/>
  <c r="Q282" i="1" s="1"/>
  <c r="H282" i="1"/>
  <c r="I282" i="1" s="1"/>
  <c r="J282" i="1" s="1"/>
  <c r="K282" i="1" s="1"/>
  <c r="F282" i="1"/>
  <c r="G282" i="1" s="1"/>
  <c r="E282" i="1"/>
  <c r="G281" i="1"/>
  <c r="H281" i="1" s="1"/>
  <c r="I281" i="1" s="1"/>
  <c r="J281" i="1" s="1"/>
  <c r="K281" i="1" s="1"/>
  <c r="L281" i="1" s="1"/>
  <c r="M281" i="1" s="1"/>
  <c r="N281" i="1" s="1"/>
  <c r="O281" i="1" s="1"/>
  <c r="P281" i="1" s="1"/>
  <c r="Q281" i="1" s="1"/>
  <c r="E281" i="1"/>
  <c r="F281" i="1" s="1"/>
  <c r="H280" i="1"/>
  <c r="I280" i="1" s="1"/>
  <c r="J280" i="1" s="1"/>
  <c r="K280" i="1" s="1"/>
  <c r="L280" i="1" s="1"/>
  <c r="M280" i="1" s="1"/>
  <c r="N280" i="1" s="1"/>
  <c r="O280" i="1" s="1"/>
  <c r="P280" i="1" s="1"/>
  <c r="Q280" i="1" s="1"/>
  <c r="F280" i="1"/>
  <c r="G280" i="1" s="1"/>
  <c r="E280" i="1"/>
  <c r="K279" i="1"/>
  <c r="L279" i="1" s="1"/>
  <c r="M279" i="1" s="1"/>
  <c r="N279" i="1" s="1"/>
  <c r="O279" i="1" s="1"/>
  <c r="P279" i="1" s="1"/>
  <c r="Q279" i="1" s="1"/>
  <c r="G279" i="1"/>
  <c r="H279" i="1" s="1"/>
  <c r="I279" i="1" s="1"/>
  <c r="J279" i="1" s="1"/>
  <c r="E279" i="1"/>
  <c r="F279" i="1" s="1"/>
  <c r="L278" i="1"/>
  <c r="M278" i="1" s="1"/>
  <c r="N278" i="1" s="1"/>
  <c r="O278" i="1" s="1"/>
  <c r="P278" i="1" s="1"/>
  <c r="Q278" i="1" s="1"/>
  <c r="H278" i="1"/>
  <c r="I278" i="1" s="1"/>
  <c r="J278" i="1" s="1"/>
  <c r="K278" i="1" s="1"/>
  <c r="F278" i="1"/>
  <c r="G278" i="1" s="1"/>
  <c r="E278" i="1"/>
  <c r="G277" i="1"/>
  <c r="H277" i="1" s="1"/>
  <c r="I277" i="1" s="1"/>
  <c r="J277" i="1" s="1"/>
  <c r="K277" i="1" s="1"/>
  <c r="L277" i="1" s="1"/>
  <c r="M277" i="1" s="1"/>
  <c r="N277" i="1" s="1"/>
  <c r="O277" i="1" s="1"/>
  <c r="P277" i="1" s="1"/>
  <c r="Q277" i="1" s="1"/>
  <c r="E277" i="1"/>
  <c r="F277" i="1" s="1"/>
  <c r="H276" i="1"/>
  <c r="I276" i="1" s="1"/>
  <c r="J276" i="1" s="1"/>
  <c r="K276" i="1" s="1"/>
  <c r="L276" i="1" s="1"/>
  <c r="M276" i="1" s="1"/>
  <c r="N276" i="1" s="1"/>
  <c r="O276" i="1" s="1"/>
  <c r="P276" i="1" s="1"/>
  <c r="Q276" i="1" s="1"/>
  <c r="F276" i="1"/>
  <c r="G276" i="1" s="1"/>
  <c r="E276" i="1"/>
  <c r="K275" i="1"/>
  <c r="L275" i="1" s="1"/>
  <c r="M275" i="1" s="1"/>
  <c r="N275" i="1" s="1"/>
  <c r="O275" i="1" s="1"/>
  <c r="P275" i="1" s="1"/>
  <c r="Q275" i="1" s="1"/>
  <c r="G275" i="1"/>
  <c r="H275" i="1" s="1"/>
  <c r="I275" i="1" s="1"/>
  <c r="J275" i="1" s="1"/>
  <c r="E275" i="1"/>
  <c r="F275" i="1" s="1"/>
  <c r="L274" i="1"/>
  <c r="M274" i="1" s="1"/>
  <c r="N274" i="1" s="1"/>
  <c r="O274" i="1" s="1"/>
  <c r="P274" i="1" s="1"/>
  <c r="Q274" i="1" s="1"/>
  <c r="H274" i="1"/>
  <c r="I274" i="1" s="1"/>
  <c r="J274" i="1" s="1"/>
  <c r="K274" i="1" s="1"/>
  <c r="F274" i="1"/>
  <c r="G274" i="1" s="1"/>
  <c r="E274" i="1"/>
  <c r="G273" i="1"/>
  <c r="H273" i="1" s="1"/>
  <c r="I273" i="1" s="1"/>
  <c r="J273" i="1" s="1"/>
  <c r="K273" i="1" s="1"/>
  <c r="L273" i="1" s="1"/>
  <c r="M273" i="1" s="1"/>
  <c r="N273" i="1" s="1"/>
  <c r="O273" i="1" s="1"/>
  <c r="P273" i="1" s="1"/>
  <c r="Q273" i="1" s="1"/>
  <c r="E273" i="1"/>
  <c r="F273" i="1" s="1"/>
  <c r="H272" i="1"/>
  <c r="I272" i="1" s="1"/>
  <c r="J272" i="1" s="1"/>
  <c r="K272" i="1" s="1"/>
  <c r="L272" i="1" s="1"/>
  <c r="M272" i="1" s="1"/>
  <c r="N272" i="1" s="1"/>
  <c r="O272" i="1" s="1"/>
  <c r="P272" i="1" s="1"/>
  <c r="Q272" i="1" s="1"/>
  <c r="F272" i="1"/>
  <c r="G272" i="1" s="1"/>
  <c r="E272" i="1"/>
  <c r="K271" i="1"/>
  <c r="L271" i="1" s="1"/>
  <c r="M271" i="1" s="1"/>
  <c r="N271" i="1" s="1"/>
  <c r="O271" i="1" s="1"/>
  <c r="P271" i="1" s="1"/>
  <c r="Q271" i="1" s="1"/>
  <c r="G271" i="1"/>
  <c r="H271" i="1" s="1"/>
  <c r="I271" i="1" s="1"/>
  <c r="J271" i="1" s="1"/>
  <c r="E271" i="1"/>
  <c r="F271" i="1" s="1"/>
  <c r="L270" i="1"/>
  <c r="M270" i="1" s="1"/>
  <c r="N270" i="1" s="1"/>
  <c r="O270" i="1" s="1"/>
  <c r="P270" i="1" s="1"/>
  <c r="Q270" i="1" s="1"/>
  <c r="H270" i="1"/>
  <c r="I270" i="1" s="1"/>
  <c r="J270" i="1" s="1"/>
  <c r="K270" i="1" s="1"/>
  <c r="F270" i="1"/>
  <c r="G270" i="1" s="1"/>
  <c r="E270" i="1"/>
  <c r="G269" i="1"/>
  <c r="H269" i="1" s="1"/>
  <c r="I269" i="1" s="1"/>
  <c r="J269" i="1" s="1"/>
  <c r="K269" i="1" s="1"/>
  <c r="L269" i="1" s="1"/>
  <c r="M269" i="1" s="1"/>
  <c r="N269" i="1" s="1"/>
  <c r="O269" i="1" s="1"/>
  <c r="P269" i="1" s="1"/>
  <c r="Q269" i="1" s="1"/>
  <c r="E269" i="1"/>
  <c r="F269" i="1" s="1"/>
  <c r="H268" i="1"/>
  <c r="I268" i="1" s="1"/>
  <c r="J268" i="1" s="1"/>
  <c r="K268" i="1" s="1"/>
  <c r="L268" i="1" s="1"/>
  <c r="M268" i="1" s="1"/>
  <c r="N268" i="1" s="1"/>
  <c r="O268" i="1" s="1"/>
  <c r="P268" i="1" s="1"/>
  <c r="Q268" i="1" s="1"/>
  <c r="F268" i="1"/>
  <c r="G268" i="1" s="1"/>
  <c r="E268" i="1"/>
  <c r="K267" i="1"/>
  <c r="L267" i="1" s="1"/>
  <c r="M267" i="1" s="1"/>
  <c r="N267" i="1" s="1"/>
  <c r="O267" i="1" s="1"/>
  <c r="P267" i="1" s="1"/>
  <c r="Q267" i="1" s="1"/>
  <c r="G267" i="1"/>
  <c r="H267" i="1" s="1"/>
  <c r="I267" i="1" s="1"/>
  <c r="J267" i="1" s="1"/>
  <c r="E267" i="1"/>
  <c r="F267" i="1" s="1"/>
  <c r="L266" i="1"/>
  <c r="M266" i="1" s="1"/>
  <c r="N266" i="1" s="1"/>
  <c r="O266" i="1" s="1"/>
  <c r="P266" i="1" s="1"/>
  <c r="Q266" i="1" s="1"/>
  <c r="H266" i="1"/>
  <c r="I266" i="1" s="1"/>
  <c r="J266" i="1" s="1"/>
  <c r="K266" i="1" s="1"/>
  <c r="F266" i="1"/>
  <c r="G266" i="1" s="1"/>
  <c r="E266" i="1"/>
  <c r="G265" i="1"/>
  <c r="H265" i="1" s="1"/>
  <c r="I265" i="1" s="1"/>
  <c r="J265" i="1" s="1"/>
  <c r="K265" i="1" s="1"/>
  <c r="L265" i="1" s="1"/>
  <c r="M265" i="1" s="1"/>
  <c r="N265" i="1" s="1"/>
  <c r="O265" i="1" s="1"/>
  <c r="P265" i="1" s="1"/>
  <c r="Q265" i="1" s="1"/>
  <c r="E265" i="1"/>
  <c r="F265" i="1" s="1"/>
  <c r="H264" i="1"/>
  <c r="I264" i="1" s="1"/>
  <c r="J264" i="1" s="1"/>
  <c r="K264" i="1" s="1"/>
  <c r="L264" i="1" s="1"/>
  <c r="M264" i="1" s="1"/>
  <c r="N264" i="1" s="1"/>
  <c r="O264" i="1" s="1"/>
  <c r="P264" i="1" s="1"/>
  <c r="Q264" i="1" s="1"/>
  <c r="F264" i="1"/>
  <c r="G264" i="1" s="1"/>
  <c r="E264" i="1"/>
  <c r="K263" i="1"/>
  <c r="L263" i="1" s="1"/>
  <c r="M263" i="1" s="1"/>
  <c r="N263" i="1" s="1"/>
  <c r="O263" i="1" s="1"/>
  <c r="P263" i="1" s="1"/>
  <c r="Q263" i="1" s="1"/>
  <c r="G263" i="1"/>
  <c r="H263" i="1" s="1"/>
  <c r="I263" i="1" s="1"/>
  <c r="J263" i="1" s="1"/>
  <c r="E263" i="1"/>
  <c r="F263" i="1" s="1"/>
  <c r="L262" i="1"/>
  <c r="M262" i="1" s="1"/>
  <c r="N262" i="1" s="1"/>
  <c r="O262" i="1" s="1"/>
  <c r="P262" i="1" s="1"/>
  <c r="Q262" i="1" s="1"/>
  <c r="H262" i="1"/>
  <c r="I262" i="1" s="1"/>
  <c r="J262" i="1" s="1"/>
  <c r="K262" i="1" s="1"/>
  <c r="F262" i="1"/>
  <c r="G262" i="1" s="1"/>
  <c r="E262" i="1"/>
  <c r="G261" i="1"/>
  <c r="H261" i="1" s="1"/>
  <c r="I261" i="1" s="1"/>
  <c r="J261" i="1" s="1"/>
  <c r="K261" i="1" s="1"/>
  <c r="L261" i="1" s="1"/>
  <c r="M261" i="1" s="1"/>
  <c r="N261" i="1" s="1"/>
  <c r="O261" i="1" s="1"/>
  <c r="P261" i="1" s="1"/>
  <c r="Q261" i="1" s="1"/>
  <c r="E261" i="1"/>
  <c r="F261" i="1" s="1"/>
  <c r="H260" i="1"/>
  <c r="I260" i="1" s="1"/>
  <c r="J260" i="1" s="1"/>
  <c r="K260" i="1" s="1"/>
  <c r="L260" i="1" s="1"/>
  <c r="M260" i="1" s="1"/>
  <c r="N260" i="1" s="1"/>
  <c r="O260" i="1" s="1"/>
  <c r="P260" i="1" s="1"/>
  <c r="Q260" i="1" s="1"/>
  <c r="F260" i="1"/>
  <c r="G260" i="1" s="1"/>
  <c r="E260" i="1"/>
  <c r="K259" i="1"/>
  <c r="L259" i="1" s="1"/>
  <c r="M259" i="1" s="1"/>
  <c r="N259" i="1" s="1"/>
  <c r="O259" i="1" s="1"/>
  <c r="P259" i="1" s="1"/>
  <c r="Q259" i="1" s="1"/>
  <c r="G259" i="1"/>
  <c r="H259" i="1" s="1"/>
  <c r="I259" i="1" s="1"/>
  <c r="J259" i="1" s="1"/>
  <c r="E259" i="1"/>
  <c r="F259" i="1" s="1"/>
  <c r="L258" i="1"/>
  <c r="M258" i="1" s="1"/>
  <c r="N258" i="1" s="1"/>
  <c r="O258" i="1" s="1"/>
  <c r="P258" i="1" s="1"/>
  <c r="Q258" i="1" s="1"/>
  <c r="H258" i="1"/>
  <c r="I258" i="1" s="1"/>
  <c r="J258" i="1" s="1"/>
  <c r="K258" i="1" s="1"/>
  <c r="F258" i="1"/>
  <c r="G258" i="1" s="1"/>
  <c r="E258" i="1"/>
  <c r="G257" i="1"/>
  <c r="H257" i="1" s="1"/>
  <c r="I257" i="1" s="1"/>
  <c r="J257" i="1" s="1"/>
  <c r="K257" i="1" s="1"/>
  <c r="L257" i="1" s="1"/>
  <c r="M257" i="1" s="1"/>
  <c r="N257" i="1" s="1"/>
  <c r="O257" i="1" s="1"/>
  <c r="P257" i="1" s="1"/>
  <c r="Q257" i="1" s="1"/>
  <c r="E257" i="1"/>
  <c r="F257" i="1" s="1"/>
  <c r="H256" i="1"/>
  <c r="I256" i="1" s="1"/>
  <c r="J256" i="1" s="1"/>
  <c r="K256" i="1" s="1"/>
  <c r="L256" i="1" s="1"/>
  <c r="M256" i="1" s="1"/>
  <c r="N256" i="1" s="1"/>
  <c r="O256" i="1" s="1"/>
  <c r="P256" i="1" s="1"/>
  <c r="Q256" i="1" s="1"/>
  <c r="F256" i="1"/>
  <c r="G256" i="1" s="1"/>
  <c r="E256" i="1"/>
  <c r="K255" i="1"/>
  <c r="L255" i="1" s="1"/>
  <c r="M255" i="1" s="1"/>
  <c r="N255" i="1" s="1"/>
  <c r="O255" i="1" s="1"/>
  <c r="P255" i="1" s="1"/>
  <c r="Q255" i="1" s="1"/>
  <c r="G255" i="1"/>
  <c r="H255" i="1" s="1"/>
  <c r="I255" i="1" s="1"/>
  <c r="J255" i="1" s="1"/>
  <c r="E255" i="1"/>
  <c r="F255" i="1" s="1"/>
  <c r="L254" i="1"/>
  <c r="M254" i="1" s="1"/>
  <c r="N254" i="1" s="1"/>
  <c r="O254" i="1" s="1"/>
  <c r="P254" i="1" s="1"/>
  <c r="Q254" i="1" s="1"/>
  <c r="H254" i="1"/>
  <c r="I254" i="1" s="1"/>
  <c r="J254" i="1" s="1"/>
  <c r="K254" i="1" s="1"/>
  <c r="F254" i="1"/>
  <c r="G254" i="1" s="1"/>
  <c r="E254" i="1"/>
  <c r="G253" i="1"/>
  <c r="H253" i="1" s="1"/>
  <c r="I253" i="1" s="1"/>
  <c r="J253" i="1" s="1"/>
  <c r="K253" i="1" s="1"/>
  <c r="L253" i="1" s="1"/>
  <c r="M253" i="1" s="1"/>
  <c r="N253" i="1" s="1"/>
  <c r="O253" i="1" s="1"/>
  <c r="P253" i="1" s="1"/>
  <c r="Q253" i="1" s="1"/>
  <c r="E253" i="1"/>
  <c r="F253" i="1" s="1"/>
  <c r="H252" i="1"/>
  <c r="I252" i="1" s="1"/>
  <c r="J252" i="1" s="1"/>
  <c r="K252" i="1" s="1"/>
  <c r="L252" i="1" s="1"/>
  <c r="M252" i="1" s="1"/>
  <c r="N252" i="1" s="1"/>
  <c r="O252" i="1" s="1"/>
  <c r="P252" i="1" s="1"/>
  <c r="Q252" i="1" s="1"/>
  <c r="F252" i="1"/>
  <c r="G252" i="1" s="1"/>
  <c r="E252" i="1"/>
  <c r="K251" i="1"/>
  <c r="L251" i="1" s="1"/>
  <c r="M251" i="1" s="1"/>
  <c r="N251" i="1" s="1"/>
  <c r="O251" i="1" s="1"/>
  <c r="P251" i="1" s="1"/>
  <c r="Q251" i="1" s="1"/>
  <c r="G251" i="1"/>
  <c r="H251" i="1" s="1"/>
  <c r="I251" i="1" s="1"/>
  <c r="J251" i="1" s="1"/>
  <c r="E251" i="1"/>
  <c r="F251" i="1" s="1"/>
  <c r="L250" i="1"/>
  <c r="M250" i="1" s="1"/>
  <c r="N250" i="1" s="1"/>
  <c r="O250" i="1" s="1"/>
  <c r="P250" i="1" s="1"/>
  <c r="Q250" i="1" s="1"/>
  <c r="H250" i="1"/>
  <c r="I250" i="1" s="1"/>
  <c r="J250" i="1" s="1"/>
  <c r="K250" i="1" s="1"/>
  <c r="F250" i="1"/>
  <c r="G250" i="1" s="1"/>
  <c r="E250" i="1"/>
  <c r="G249" i="1"/>
  <c r="H249" i="1" s="1"/>
  <c r="I249" i="1" s="1"/>
  <c r="J249" i="1" s="1"/>
  <c r="K249" i="1" s="1"/>
  <c r="L249" i="1" s="1"/>
  <c r="M249" i="1" s="1"/>
  <c r="N249" i="1" s="1"/>
  <c r="O249" i="1" s="1"/>
  <c r="P249" i="1" s="1"/>
  <c r="Q249" i="1" s="1"/>
  <c r="E249" i="1"/>
  <c r="F249" i="1" s="1"/>
  <c r="H248" i="1"/>
  <c r="I248" i="1" s="1"/>
  <c r="J248" i="1" s="1"/>
  <c r="K248" i="1" s="1"/>
  <c r="L248" i="1" s="1"/>
  <c r="M248" i="1" s="1"/>
  <c r="N248" i="1" s="1"/>
  <c r="O248" i="1" s="1"/>
  <c r="P248" i="1" s="1"/>
  <c r="Q248" i="1" s="1"/>
  <c r="F248" i="1"/>
  <c r="G248" i="1" s="1"/>
  <c r="E248" i="1"/>
  <c r="K247" i="1"/>
  <c r="L247" i="1" s="1"/>
  <c r="M247" i="1" s="1"/>
  <c r="N247" i="1" s="1"/>
  <c r="O247" i="1" s="1"/>
  <c r="P247" i="1" s="1"/>
  <c r="Q247" i="1" s="1"/>
  <c r="G247" i="1"/>
  <c r="H247" i="1" s="1"/>
  <c r="I247" i="1" s="1"/>
  <c r="J247" i="1" s="1"/>
  <c r="E247" i="1"/>
  <c r="F247" i="1" s="1"/>
  <c r="L246" i="1"/>
  <c r="M246" i="1" s="1"/>
  <c r="N246" i="1" s="1"/>
  <c r="O246" i="1" s="1"/>
  <c r="P246" i="1" s="1"/>
  <c r="Q246" i="1" s="1"/>
  <c r="H246" i="1"/>
  <c r="I246" i="1" s="1"/>
  <c r="J246" i="1" s="1"/>
  <c r="K246" i="1" s="1"/>
  <c r="F246" i="1"/>
  <c r="G246" i="1" s="1"/>
  <c r="E246" i="1"/>
  <c r="G245" i="1"/>
  <c r="H245" i="1" s="1"/>
  <c r="I245" i="1" s="1"/>
  <c r="J245" i="1" s="1"/>
  <c r="K245" i="1" s="1"/>
  <c r="L245" i="1" s="1"/>
  <c r="M245" i="1" s="1"/>
  <c r="N245" i="1" s="1"/>
  <c r="O245" i="1" s="1"/>
  <c r="P245" i="1" s="1"/>
  <c r="Q245" i="1" s="1"/>
  <c r="E245" i="1"/>
  <c r="F245" i="1" s="1"/>
  <c r="H244" i="1"/>
  <c r="I244" i="1" s="1"/>
  <c r="J244" i="1" s="1"/>
  <c r="K244" i="1" s="1"/>
  <c r="L244" i="1" s="1"/>
  <c r="M244" i="1" s="1"/>
  <c r="N244" i="1" s="1"/>
  <c r="O244" i="1" s="1"/>
  <c r="P244" i="1" s="1"/>
  <c r="Q244" i="1" s="1"/>
  <c r="F244" i="1"/>
  <c r="G244" i="1" s="1"/>
  <c r="E244" i="1"/>
  <c r="K243" i="1"/>
  <c r="L243" i="1" s="1"/>
  <c r="M243" i="1" s="1"/>
  <c r="N243" i="1" s="1"/>
  <c r="O243" i="1" s="1"/>
  <c r="P243" i="1" s="1"/>
  <c r="Q243" i="1" s="1"/>
  <c r="G243" i="1"/>
  <c r="H243" i="1" s="1"/>
  <c r="I243" i="1" s="1"/>
  <c r="J243" i="1" s="1"/>
  <c r="E243" i="1"/>
  <c r="F243" i="1" s="1"/>
  <c r="L242" i="1"/>
  <c r="M242" i="1" s="1"/>
  <c r="N242" i="1" s="1"/>
  <c r="O242" i="1" s="1"/>
  <c r="P242" i="1" s="1"/>
  <c r="Q242" i="1" s="1"/>
  <c r="H242" i="1"/>
  <c r="I242" i="1" s="1"/>
  <c r="J242" i="1" s="1"/>
  <c r="K242" i="1" s="1"/>
  <c r="F242" i="1"/>
  <c r="G242" i="1" s="1"/>
  <c r="E242" i="1"/>
  <c r="G241" i="1"/>
  <c r="E241" i="1"/>
  <c r="F241" i="1" s="1"/>
  <c r="F315" i="1" s="1"/>
  <c r="C238" i="1"/>
  <c r="F237" i="1"/>
  <c r="G237" i="1" s="1"/>
  <c r="H237" i="1" s="1"/>
  <c r="I237" i="1" s="1"/>
  <c r="J237" i="1" s="1"/>
  <c r="K237" i="1" s="1"/>
  <c r="L237" i="1" s="1"/>
  <c r="M237" i="1" s="1"/>
  <c r="N237" i="1" s="1"/>
  <c r="O237" i="1" s="1"/>
  <c r="P237" i="1" s="1"/>
  <c r="Q237" i="1" s="1"/>
  <c r="E237" i="1"/>
  <c r="I236" i="1"/>
  <c r="J236" i="1" s="1"/>
  <c r="K236" i="1" s="1"/>
  <c r="L236" i="1" s="1"/>
  <c r="M236" i="1" s="1"/>
  <c r="N236" i="1" s="1"/>
  <c r="O236" i="1" s="1"/>
  <c r="P236" i="1" s="1"/>
  <c r="Q236" i="1" s="1"/>
  <c r="E236" i="1"/>
  <c r="F236" i="1" s="1"/>
  <c r="G236" i="1" s="1"/>
  <c r="H236" i="1" s="1"/>
  <c r="F235" i="1"/>
  <c r="G235" i="1" s="1"/>
  <c r="H235" i="1" s="1"/>
  <c r="I235" i="1" s="1"/>
  <c r="J235" i="1" s="1"/>
  <c r="K235" i="1" s="1"/>
  <c r="L235" i="1" s="1"/>
  <c r="M235" i="1" s="1"/>
  <c r="N235" i="1" s="1"/>
  <c r="O235" i="1" s="1"/>
  <c r="P235" i="1" s="1"/>
  <c r="Q235" i="1" s="1"/>
  <c r="E235" i="1"/>
  <c r="I234" i="1"/>
  <c r="J234" i="1" s="1"/>
  <c r="K234" i="1" s="1"/>
  <c r="L234" i="1" s="1"/>
  <c r="M234" i="1" s="1"/>
  <c r="N234" i="1" s="1"/>
  <c r="O234" i="1" s="1"/>
  <c r="P234" i="1" s="1"/>
  <c r="Q234" i="1" s="1"/>
  <c r="E234" i="1"/>
  <c r="F234" i="1" s="1"/>
  <c r="G234" i="1" s="1"/>
  <c r="H234" i="1" s="1"/>
  <c r="F233" i="1"/>
  <c r="G233" i="1" s="1"/>
  <c r="H233" i="1" s="1"/>
  <c r="I233" i="1" s="1"/>
  <c r="J233" i="1" s="1"/>
  <c r="K233" i="1" s="1"/>
  <c r="L233" i="1" s="1"/>
  <c r="M233" i="1" s="1"/>
  <c r="N233" i="1" s="1"/>
  <c r="O233" i="1" s="1"/>
  <c r="P233" i="1" s="1"/>
  <c r="Q233" i="1" s="1"/>
  <c r="E233" i="1"/>
  <c r="I232" i="1"/>
  <c r="J232" i="1" s="1"/>
  <c r="K232" i="1" s="1"/>
  <c r="L232" i="1" s="1"/>
  <c r="M232" i="1" s="1"/>
  <c r="N232" i="1" s="1"/>
  <c r="O232" i="1" s="1"/>
  <c r="P232" i="1" s="1"/>
  <c r="Q232" i="1" s="1"/>
  <c r="E232" i="1"/>
  <c r="F232" i="1" s="1"/>
  <c r="G232" i="1" s="1"/>
  <c r="H232" i="1" s="1"/>
  <c r="F231" i="1"/>
  <c r="G231" i="1" s="1"/>
  <c r="H231" i="1" s="1"/>
  <c r="I231" i="1" s="1"/>
  <c r="J231" i="1" s="1"/>
  <c r="K231" i="1" s="1"/>
  <c r="L231" i="1" s="1"/>
  <c r="M231" i="1" s="1"/>
  <c r="N231" i="1" s="1"/>
  <c r="O231" i="1" s="1"/>
  <c r="P231" i="1" s="1"/>
  <c r="Q231" i="1" s="1"/>
  <c r="E231" i="1"/>
  <c r="I230" i="1"/>
  <c r="J230" i="1" s="1"/>
  <c r="K230" i="1" s="1"/>
  <c r="L230" i="1" s="1"/>
  <c r="M230" i="1" s="1"/>
  <c r="N230" i="1" s="1"/>
  <c r="O230" i="1" s="1"/>
  <c r="P230" i="1" s="1"/>
  <c r="Q230" i="1" s="1"/>
  <c r="E230" i="1"/>
  <c r="F230" i="1" s="1"/>
  <c r="G230" i="1" s="1"/>
  <c r="H230" i="1" s="1"/>
  <c r="F229" i="1"/>
  <c r="G229" i="1" s="1"/>
  <c r="H229" i="1" s="1"/>
  <c r="I229" i="1" s="1"/>
  <c r="J229" i="1" s="1"/>
  <c r="K229" i="1" s="1"/>
  <c r="L229" i="1" s="1"/>
  <c r="M229" i="1" s="1"/>
  <c r="N229" i="1" s="1"/>
  <c r="O229" i="1" s="1"/>
  <c r="P229" i="1" s="1"/>
  <c r="Q229" i="1" s="1"/>
  <c r="E229" i="1"/>
  <c r="I228" i="1"/>
  <c r="J228" i="1" s="1"/>
  <c r="K228" i="1" s="1"/>
  <c r="L228" i="1" s="1"/>
  <c r="M228" i="1" s="1"/>
  <c r="N228" i="1" s="1"/>
  <c r="O228" i="1" s="1"/>
  <c r="P228" i="1" s="1"/>
  <c r="Q228" i="1" s="1"/>
  <c r="E228" i="1"/>
  <c r="F228" i="1" s="1"/>
  <c r="G228" i="1" s="1"/>
  <c r="H228" i="1" s="1"/>
  <c r="F227" i="1"/>
  <c r="G227" i="1" s="1"/>
  <c r="H227" i="1" s="1"/>
  <c r="I227" i="1" s="1"/>
  <c r="J227" i="1" s="1"/>
  <c r="K227" i="1" s="1"/>
  <c r="L227" i="1" s="1"/>
  <c r="M227" i="1" s="1"/>
  <c r="N227" i="1" s="1"/>
  <c r="O227" i="1" s="1"/>
  <c r="P227" i="1" s="1"/>
  <c r="Q227" i="1" s="1"/>
  <c r="E227" i="1"/>
  <c r="I226" i="1"/>
  <c r="J226" i="1" s="1"/>
  <c r="K226" i="1" s="1"/>
  <c r="L226" i="1" s="1"/>
  <c r="M226" i="1" s="1"/>
  <c r="N226" i="1" s="1"/>
  <c r="O226" i="1" s="1"/>
  <c r="P226" i="1" s="1"/>
  <c r="Q226" i="1" s="1"/>
  <c r="E226" i="1"/>
  <c r="F226" i="1" s="1"/>
  <c r="G226" i="1" s="1"/>
  <c r="H226" i="1" s="1"/>
  <c r="F225" i="1"/>
  <c r="G225" i="1" s="1"/>
  <c r="H225" i="1" s="1"/>
  <c r="I225" i="1" s="1"/>
  <c r="J225" i="1" s="1"/>
  <c r="K225" i="1" s="1"/>
  <c r="L225" i="1" s="1"/>
  <c r="M225" i="1" s="1"/>
  <c r="N225" i="1" s="1"/>
  <c r="O225" i="1" s="1"/>
  <c r="P225" i="1" s="1"/>
  <c r="Q225" i="1" s="1"/>
  <c r="E225" i="1"/>
  <c r="I224" i="1"/>
  <c r="J224" i="1" s="1"/>
  <c r="K224" i="1" s="1"/>
  <c r="L224" i="1" s="1"/>
  <c r="M224" i="1" s="1"/>
  <c r="N224" i="1" s="1"/>
  <c r="O224" i="1" s="1"/>
  <c r="P224" i="1" s="1"/>
  <c r="Q224" i="1" s="1"/>
  <c r="E224" i="1"/>
  <c r="F224" i="1" s="1"/>
  <c r="G224" i="1" s="1"/>
  <c r="H224" i="1" s="1"/>
  <c r="F223" i="1"/>
  <c r="G223" i="1" s="1"/>
  <c r="H223" i="1" s="1"/>
  <c r="I223" i="1" s="1"/>
  <c r="J223" i="1" s="1"/>
  <c r="K223" i="1" s="1"/>
  <c r="L223" i="1" s="1"/>
  <c r="M223" i="1" s="1"/>
  <c r="N223" i="1" s="1"/>
  <c r="O223" i="1" s="1"/>
  <c r="P223" i="1" s="1"/>
  <c r="Q223" i="1" s="1"/>
  <c r="E223" i="1"/>
  <c r="I222" i="1"/>
  <c r="J222" i="1" s="1"/>
  <c r="K222" i="1" s="1"/>
  <c r="L222" i="1" s="1"/>
  <c r="M222" i="1" s="1"/>
  <c r="N222" i="1" s="1"/>
  <c r="O222" i="1" s="1"/>
  <c r="P222" i="1" s="1"/>
  <c r="Q222" i="1" s="1"/>
  <c r="E222" i="1"/>
  <c r="F222" i="1" s="1"/>
  <c r="G222" i="1" s="1"/>
  <c r="H222" i="1" s="1"/>
  <c r="F221" i="1"/>
  <c r="G221" i="1" s="1"/>
  <c r="H221" i="1" s="1"/>
  <c r="I221" i="1" s="1"/>
  <c r="J221" i="1" s="1"/>
  <c r="K221" i="1" s="1"/>
  <c r="L221" i="1" s="1"/>
  <c r="M221" i="1" s="1"/>
  <c r="N221" i="1" s="1"/>
  <c r="O221" i="1" s="1"/>
  <c r="P221" i="1" s="1"/>
  <c r="Q221" i="1" s="1"/>
  <c r="E221" i="1"/>
  <c r="I220" i="1"/>
  <c r="J220" i="1" s="1"/>
  <c r="K220" i="1" s="1"/>
  <c r="L220" i="1" s="1"/>
  <c r="M220" i="1" s="1"/>
  <c r="N220" i="1" s="1"/>
  <c r="O220" i="1" s="1"/>
  <c r="P220" i="1" s="1"/>
  <c r="Q220" i="1" s="1"/>
  <c r="E220" i="1"/>
  <c r="F220" i="1" s="1"/>
  <c r="G220" i="1" s="1"/>
  <c r="H220" i="1" s="1"/>
  <c r="F219" i="1"/>
  <c r="G219" i="1" s="1"/>
  <c r="H219" i="1" s="1"/>
  <c r="I219" i="1" s="1"/>
  <c r="J219" i="1" s="1"/>
  <c r="K219" i="1" s="1"/>
  <c r="L219" i="1" s="1"/>
  <c r="M219" i="1" s="1"/>
  <c r="N219" i="1" s="1"/>
  <c r="O219" i="1" s="1"/>
  <c r="P219" i="1" s="1"/>
  <c r="Q219" i="1" s="1"/>
  <c r="E219" i="1"/>
  <c r="I218" i="1"/>
  <c r="J218" i="1" s="1"/>
  <c r="K218" i="1" s="1"/>
  <c r="L218" i="1" s="1"/>
  <c r="M218" i="1" s="1"/>
  <c r="N218" i="1" s="1"/>
  <c r="O218" i="1" s="1"/>
  <c r="P218" i="1" s="1"/>
  <c r="Q218" i="1" s="1"/>
  <c r="E218" i="1"/>
  <c r="F218" i="1" s="1"/>
  <c r="G218" i="1" s="1"/>
  <c r="H218" i="1" s="1"/>
  <c r="F217" i="1"/>
  <c r="G217" i="1" s="1"/>
  <c r="H217" i="1" s="1"/>
  <c r="I217" i="1" s="1"/>
  <c r="J217" i="1" s="1"/>
  <c r="K217" i="1" s="1"/>
  <c r="L217" i="1" s="1"/>
  <c r="M217" i="1" s="1"/>
  <c r="N217" i="1" s="1"/>
  <c r="O217" i="1" s="1"/>
  <c r="P217" i="1" s="1"/>
  <c r="Q217" i="1" s="1"/>
  <c r="E217" i="1"/>
  <c r="I216" i="1"/>
  <c r="J216" i="1" s="1"/>
  <c r="K216" i="1" s="1"/>
  <c r="L216" i="1" s="1"/>
  <c r="M216" i="1" s="1"/>
  <c r="N216" i="1" s="1"/>
  <c r="O216" i="1" s="1"/>
  <c r="P216" i="1" s="1"/>
  <c r="Q216" i="1" s="1"/>
  <c r="E216" i="1"/>
  <c r="F216" i="1" s="1"/>
  <c r="G216" i="1" s="1"/>
  <c r="H216" i="1" s="1"/>
  <c r="F215" i="1"/>
  <c r="G215" i="1" s="1"/>
  <c r="H215" i="1" s="1"/>
  <c r="I215" i="1" s="1"/>
  <c r="J215" i="1" s="1"/>
  <c r="K215" i="1" s="1"/>
  <c r="L215" i="1" s="1"/>
  <c r="M215" i="1" s="1"/>
  <c r="N215" i="1" s="1"/>
  <c r="O215" i="1" s="1"/>
  <c r="P215" i="1" s="1"/>
  <c r="Q215" i="1" s="1"/>
  <c r="E215" i="1"/>
  <c r="I214" i="1"/>
  <c r="J214" i="1" s="1"/>
  <c r="K214" i="1" s="1"/>
  <c r="L214" i="1" s="1"/>
  <c r="M214" i="1" s="1"/>
  <c r="N214" i="1" s="1"/>
  <c r="O214" i="1" s="1"/>
  <c r="P214" i="1" s="1"/>
  <c r="Q214" i="1" s="1"/>
  <c r="E214" i="1"/>
  <c r="F214" i="1" s="1"/>
  <c r="G214" i="1" s="1"/>
  <c r="H214" i="1" s="1"/>
  <c r="F213" i="1"/>
  <c r="G213" i="1" s="1"/>
  <c r="H213" i="1" s="1"/>
  <c r="I213" i="1" s="1"/>
  <c r="J213" i="1" s="1"/>
  <c r="K213" i="1" s="1"/>
  <c r="L213" i="1" s="1"/>
  <c r="M213" i="1" s="1"/>
  <c r="N213" i="1" s="1"/>
  <c r="O213" i="1" s="1"/>
  <c r="P213" i="1" s="1"/>
  <c r="Q213" i="1" s="1"/>
  <c r="E213" i="1"/>
  <c r="I212" i="1"/>
  <c r="J212" i="1" s="1"/>
  <c r="K212" i="1" s="1"/>
  <c r="L212" i="1" s="1"/>
  <c r="M212" i="1" s="1"/>
  <c r="N212" i="1" s="1"/>
  <c r="O212" i="1" s="1"/>
  <c r="P212" i="1" s="1"/>
  <c r="Q212" i="1" s="1"/>
  <c r="E212" i="1"/>
  <c r="F212" i="1" s="1"/>
  <c r="G212" i="1" s="1"/>
  <c r="H212" i="1" s="1"/>
  <c r="F211" i="1"/>
  <c r="G211" i="1" s="1"/>
  <c r="H211" i="1" s="1"/>
  <c r="I211" i="1" s="1"/>
  <c r="J211" i="1" s="1"/>
  <c r="K211" i="1" s="1"/>
  <c r="L211" i="1" s="1"/>
  <c r="M211" i="1" s="1"/>
  <c r="N211" i="1" s="1"/>
  <c r="O211" i="1" s="1"/>
  <c r="P211" i="1" s="1"/>
  <c r="Q211" i="1" s="1"/>
  <c r="E211" i="1"/>
  <c r="I210" i="1"/>
  <c r="J210" i="1" s="1"/>
  <c r="K210" i="1" s="1"/>
  <c r="L210" i="1" s="1"/>
  <c r="M210" i="1" s="1"/>
  <c r="N210" i="1" s="1"/>
  <c r="O210" i="1" s="1"/>
  <c r="P210" i="1" s="1"/>
  <c r="Q210" i="1" s="1"/>
  <c r="E210" i="1"/>
  <c r="F210" i="1" s="1"/>
  <c r="G210" i="1" s="1"/>
  <c r="H210" i="1" s="1"/>
  <c r="F209" i="1"/>
  <c r="G209" i="1" s="1"/>
  <c r="H209" i="1" s="1"/>
  <c r="I209" i="1" s="1"/>
  <c r="J209" i="1" s="1"/>
  <c r="K209" i="1" s="1"/>
  <c r="L209" i="1" s="1"/>
  <c r="M209" i="1" s="1"/>
  <c r="N209" i="1" s="1"/>
  <c r="O209" i="1" s="1"/>
  <c r="P209" i="1" s="1"/>
  <c r="Q209" i="1" s="1"/>
  <c r="E209" i="1"/>
  <c r="G208" i="1"/>
  <c r="H208" i="1" s="1"/>
  <c r="I208" i="1" s="1"/>
  <c r="J208" i="1" s="1"/>
  <c r="K208" i="1" s="1"/>
  <c r="L208" i="1" s="1"/>
  <c r="M208" i="1" s="1"/>
  <c r="N208" i="1" s="1"/>
  <c r="O208" i="1" s="1"/>
  <c r="P208" i="1" s="1"/>
  <c r="Q208" i="1" s="1"/>
  <c r="E208" i="1"/>
  <c r="F208" i="1" s="1"/>
  <c r="H207" i="1"/>
  <c r="I207" i="1" s="1"/>
  <c r="J207" i="1" s="1"/>
  <c r="K207" i="1" s="1"/>
  <c r="L207" i="1" s="1"/>
  <c r="M207" i="1" s="1"/>
  <c r="N207" i="1" s="1"/>
  <c r="O207" i="1" s="1"/>
  <c r="P207" i="1" s="1"/>
  <c r="Q207" i="1" s="1"/>
  <c r="F207" i="1"/>
  <c r="G207" i="1" s="1"/>
  <c r="E207" i="1"/>
  <c r="G206" i="1"/>
  <c r="H206" i="1" s="1"/>
  <c r="I206" i="1" s="1"/>
  <c r="J206" i="1" s="1"/>
  <c r="K206" i="1" s="1"/>
  <c r="L206" i="1" s="1"/>
  <c r="M206" i="1" s="1"/>
  <c r="N206" i="1" s="1"/>
  <c r="O206" i="1" s="1"/>
  <c r="P206" i="1" s="1"/>
  <c r="Q206" i="1" s="1"/>
  <c r="E206" i="1"/>
  <c r="F206" i="1" s="1"/>
  <c r="H205" i="1"/>
  <c r="I205" i="1" s="1"/>
  <c r="J205" i="1" s="1"/>
  <c r="K205" i="1" s="1"/>
  <c r="L205" i="1" s="1"/>
  <c r="M205" i="1" s="1"/>
  <c r="N205" i="1" s="1"/>
  <c r="O205" i="1" s="1"/>
  <c r="P205" i="1" s="1"/>
  <c r="Q205" i="1" s="1"/>
  <c r="F205" i="1"/>
  <c r="G205" i="1" s="1"/>
  <c r="E205" i="1"/>
  <c r="G204" i="1"/>
  <c r="H204" i="1" s="1"/>
  <c r="I204" i="1" s="1"/>
  <c r="J204" i="1" s="1"/>
  <c r="K204" i="1" s="1"/>
  <c r="L204" i="1" s="1"/>
  <c r="M204" i="1" s="1"/>
  <c r="N204" i="1" s="1"/>
  <c r="O204" i="1" s="1"/>
  <c r="P204" i="1" s="1"/>
  <c r="Q204" i="1" s="1"/>
  <c r="E204" i="1"/>
  <c r="F204" i="1" s="1"/>
  <c r="H203" i="1"/>
  <c r="I203" i="1" s="1"/>
  <c r="J203" i="1" s="1"/>
  <c r="K203" i="1" s="1"/>
  <c r="L203" i="1" s="1"/>
  <c r="M203" i="1" s="1"/>
  <c r="N203" i="1" s="1"/>
  <c r="O203" i="1" s="1"/>
  <c r="P203" i="1" s="1"/>
  <c r="Q203" i="1" s="1"/>
  <c r="F203" i="1"/>
  <c r="G203" i="1" s="1"/>
  <c r="E203" i="1"/>
  <c r="G202" i="1"/>
  <c r="H202" i="1" s="1"/>
  <c r="I202" i="1" s="1"/>
  <c r="J202" i="1" s="1"/>
  <c r="K202" i="1" s="1"/>
  <c r="L202" i="1" s="1"/>
  <c r="M202" i="1" s="1"/>
  <c r="N202" i="1" s="1"/>
  <c r="O202" i="1" s="1"/>
  <c r="P202" i="1" s="1"/>
  <c r="Q202" i="1" s="1"/>
  <c r="E202" i="1"/>
  <c r="F202" i="1" s="1"/>
  <c r="H201" i="1"/>
  <c r="I201" i="1" s="1"/>
  <c r="J201" i="1" s="1"/>
  <c r="K201" i="1" s="1"/>
  <c r="L201" i="1" s="1"/>
  <c r="M201" i="1" s="1"/>
  <c r="N201" i="1" s="1"/>
  <c r="O201" i="1" s="1"/>
  <c r="P201" i="1" s="1"/>
  <c r="Q201" i="1" s="1"/>
  <c r="F201" i="1"/>
  <c r="G201" i="1" s="1"/>
  <c r="E201" i="1"/>
  <c r="G200" i="1"/>
  <c r="H200" i="1" s="1"/>
  <c r="I200" i="1" s="1"/>
  <c r="J200" i="1" s="1"/>
  <c r="K200" i="1" s="1"/>
  <c r="L200" i="1" s="1"/>
  <c r="M200" i="1" s="1"/>
  <c r="N200" i="1" s="1"/>
  <c r="O200" i="1" s="1"/>
  <c r="P200" i="1" s="1"/>
  <c r="Q200" i="1" s="1"/>
  <c r="E200" i="1"/>
  <c r="F200" i="1" s="1"/>
  <c r="H199" i="1"/>
  <c r="I199" i="1" s="1"/>
  <c r="J199" i="1" s="1"/>
  <c r="K199" i="1" s="1"/>
  <c r="L199" i="1" s="1"/>
  <c r="M199" i="1" s="1"/>
  <c r="N199" i="1" s="1"/>
  <c r="O199" i="1" s="1"/>
  <c r="P199" i="1" s="1"/>
  <c r="Q199" i="1" s="1"/>
  <c r="F199" i="1"/>
  <c r="G199" i="1" s="1"/>
  <c r="E199" i="1"/>
  <c r="G198" i="1"/>
  <c r="H198" i="1" s="1"/>
  <c r="I198" i="1" s="1"/>
  <c r="J198" i="1" s="1"/>
  <c r="K198" i="1" s="1"/>
  <c r="L198" i="1" s="1"/>
  <c r="M198" i="1" s="1"/>
  <c r="N198" i="1" s="1"/>
  <c r="O198" i="1" s="1"/>
  <c r="P198" i="1" s="1"/>
  <c r="Q198" i="1" s="1"/>
  <c r="E198" i="1"/>
  <c r="F198" i="1" s="1"/>
  <c r="H197" i="1"/>
  <c r="I197" i="1" s="1"/>
  <c r="J197" i="1" s="1"/>
  <c r="K197" i="1" s="1"/>
  <c r="L197" i="1" s="1"/>
  <c r="M197" i="1" s="1"/>
  <c r="N197" i="1" s="1"/>
  <c r="O197" i="1" s="1"/>
  <c r="P197" i="1" s="1"/>
  <c r="Q197" i="1" s="1"/>
  <c r="F197" i="1"/>
  <c r="G197" i="1" s="1"/>
  <c r="E197" i="1"/>
  <c r="G196" i="1"/>
  <c r="H196" i="1" s="1"/>
  <c r="I196" i="1" s="1"/>
  <c r="J196" i="1" s="1"/>
  <c r="K196" i="1" s="1"/>
  <c r="L196" i="1" s="1"/>
  <c r="M196" i="1" s="1"/>
  <c r="N196" i="1" s="1"/>
  <c r="O196" i="1" s="1"/>
  <c r="P196" i="1" s="1"/>
  <c r="Q196" i="1" s="1"/>
  <c r="E196" i="1"/>
  <c r="F196" i="1" s="1"/>
  <c r="H195" i="1"/>
  <c r="I195" i="1" s="1"/>
  <c r="J195" i="1" s="1"/>
  <c r="K195" i="1" s="1"/>
  <c r="L195" i="1" s="1"/>
  <c r="M195" i="1" s="1"/>
  <c r="N195" i="1" s="1"/>
  <c r="O195" i="1" s="1"/>
  <c r="P195" i="1" s="1"/>
  <c r="Q195" i="1" s="1"/>
  <c r="F195" i="1"/>
  <c r="G195" i="1" s="1"/>
  <c r="E195" i="1"/>
  <c r="G194" i="1"/>
  <c r="H194" i="1" s="1"/>
  <c r="I194" i="1" s="1"/>
  <c r="J194" i="1" s="1"/>
  <c r="K194" i="1" s="1"/>
  <c r="L194" i="1" s="1"/>
  <c r="M194" i="1" s="1"/>
  <c r="N194" i="1" s="1"/>
  <c r="O194" i="1" s="1"/>
  <c r="P194" i="1" s="1"/>
  <c r="Q194" i="1" s="1"/>
  <c r="E194" i="1"/>
  <c r="F194" i="1" s="1"/>
  <c r="H193" i="1"/>
  <c r="I193" i="1" s="1"/>
  <c r="J193" i="1" s="1"/>
  <c r="K193" i="1" s="1"/>
  <c r="L193" i="1" s="1"/>
  <c r="M193" i="1" s="1"/>
  <c r="N193" i="1" s="1"/>
  <c r="O193" i="1" s="1"/>
  <c r="P193" i="1" s="1"/>
  <c r="Q193" i="1" s="1"/>
  <c r="F193" i="1"/>
  <c r="G193" i="1" s="1"/>
  <c r="E193" i="1"/>
  <c r="G192" i="1"/>
  <c r="H192" i="1" s="1"/>
  <c r="I192" i="1" s="1"/>
  <c r="J192" i="1" s="1"/>
  <c r="K192" i="1" s="1"/>
  <c r="L192" i="1" s="1"/>
  <c r="M192" i="1" s="1"/>
  <c r="N192" i="1" s="1"/>
  <c r="O192" i="1" s="1"/>
  <c r="P192" i="1" s="1"/>
  <c r="Q192" i="1" s="1"/>
  <c r="E192" i="1"/>
  <c r="F192" i="1" s="1"/>
  <c r="H191" i="1"/>
  <c r="I191" i="1" s="1"/>
  <c r="J191" i="1" s="1"/>
  <c r="K191" i="1" s="1"/>
  <c r="L191" i="1" s="1"/>
  <c r="M191" i="1" s="1"/>
  <c r="N191" i="1" s="1"/>
  <c r="O191" i="1" s="1"/>
  <c r="P191" i="1" s="1"/>
  <c r="Q191" i="1" s="1"/>
  <c r="F191" i="1"/>
  <c r="G191" i="1" s="1"/>
  <c r="E191" i="1"/>
  <c r="G190" i="1"/>
  <c r="H190" i="1" s="1"/>
  <c r="I190" i="1" s="1"/>
  <c r="J190" i="1" s="1"/>
  <c r="K190" i="1" s="1"/>
  <c r="L190" i="1" s="1"/>
  <c r="M190" i="1" s="1"/>
  <c r="N190" i="1" s="1"/>
  <c r="O190" i="1" s="1"/>
  <c r="P190" i="1" s="1"/>
  <c r="Q190" i="1" s="1"/>
  <c r="E190" i="1"/>
  <c r="F190" i="1" s="1"/>
  <c r="H189" i="1"/>
  <c r="I189" i="1" s="1"/>
  <c r="J189" i="1" s="1"/>
  <c r="K189" i="1" s="1"/>
  <c r="L189" i="1" s="1"/>
  <c r="M189" i="1" s="1"/>
  <c r="N189" i="1" s="1"/>
  <c r="O189" i="1" s="1"/>
  <c r="P189" i="1" s="1"/>
  <c r="Q189" i="1" s="1"/>
  <c r="F189" i="1"/>
  <c r="G189" i="1" s="1"/>
  <c r="E189" i="1"/>
  <c r="G188" i="1"/>
  <c r="H188" i="1" s="1"/>
  <c r="I188" i="1" s="1"/>
  <c r="J188" i="1" s="1"/>
  <c r="K188" i="1" s="1"/>
  <c r="L188" i="1" s="1"/>
  <c r="M188" i="1" s="1"/>
  <c r="N188" i="1" s="1"/>
  <c r="O188" i="1" s="1"/>
  <c r="P188" i="1" s="1"/>
  <c r="Q188" i="1" s="1"/>
  <c r="E188" i="1"/>
  <c r="F188" i="1" s="1"/>
  <c r="H187" i="1"/>
  <c r="I187" i="1" s="1"/>
  <c r="J187" i="1" s="1"/>
  <c r="K187" i="1" s="1"/>
  <c r="L187" i="1" s="1"/>
  <c r="M187" i="1" s="1"/>
  <c r="N187" i="1" s="1"/>
  <c r="O187" i="1" s="1"/>
  <c r="P187" i="1" s="1"/>
  <c r="Q187" i="1" s="1"/>
  <c r="F187" i="1"/>
  <c r="G187" i="1" s="1"/>
  <c r="E187" i="1"/>
  <c r="G186" i="1"/>
  <c r="H186" i="1" s="1"/>
  <c r="I186" i="1" s="1"/>
  <c r="J186" i="1" s="1"/>
  <c r="K186" i="1" s="1"/>
  <c r="L186" i="1" s="1"/>
  <c r="M186" i="1" s="1"/>
  <c r="N186" i="1" s="1"/>
  <c r="O186" i="1" s="1"/>
  <c r="P186" i="1" s="1"/>
  <c r="Q186" i="1" s="1"/>
  <c r="E186" i="1"/>
  <c r="F186" i="1" s="1"/>
  <c r="H185" i="1"/>
  <c r="I185" i="1" s="1"/>
  <c r="J185" i="1" s="1"/>
  <c r="K185" i="1" s="1"/>
  <c r="L185" i="1" s="1"/>
  <c r="M185" i="1" s="1"/>
  <c r="N185" i="1" s="1"/>
  <c r="O185" i="1" s="1"/>
  <c r="P185" i="1" s="1"/>
  <c r="Q185" i="1" s="1"/>
  <c r="F185" i="1"/>
  <c r="G185" i="1" s="1"/>
  <c r="E185" i="1"/>
  <c r="G184" i="1"/>
  <c r="H184" i="1" s="1"/>
  <c r="I184" i="1" s="1"/>
  <c r="J184" i="1" s="1"/>
  <c r="K184" i="1" s="1"/>
  <c r="L184" i="1" s="1"/>
  <c r="M184" i="1" s="1"/>
  <c r="N184" i="1" s="1"/>
  <c r="O184" i="1" s="1"/>
  <c r="P184" i="1" s="1"/>
  <c r="Q184" i="1" s="1"/>
  <c r="E184" i="1"/>
  <c r="F184" i="1" s="1"/>
  <c r="H183" i="1"/>
  <c r="I183" i="1" s="1"/>
  <c r="J183" i="1" s="1"/>
  <c r="K183" i="1" s="1"/>
  <c r="L183" i="1" s="1"/>
  <c r="M183" i="1" s="1"/>
  <c r="N183" i="1" s="1"/>
  <c r="O183" i="1" s="1"/>
  <c r="P183" i="1" s="1"/>
  <c r="Q183" i="1" s="1"/>
  <c r="F183" i="1"/>
  <c r="G183" i="1" s="1"/>
  <c r="E183" i="1"/>
  <c r="G182" i="1"/>
  <c r="H182" i="1" s="1"/>
  <c r="I182" i="1" s="1"/>
  <c r="J182" i="1" s="1"/>
  <c r="K182" i="1" s="1"/>
  <c r="L182" i="1" s="1"/>
  <c r="M182" i="1" s="1"/>
  <c r="N182" i="1" s="1"/>
  <c r="O182" i="1" s="1"/>
  <c r="P182" i="1" s="1"/>
  <c r="Q182" i="1" s="1"/>
  <c r="E182" i="1"/>
  <c r="F182" i="1" s="1"/>
  <c r="H181" i="1"/>
  <c r="I181" i="1" s="1"/>
  <c r="J181" i="1" s="1"/>
  <c r="K181" i="1" s="1"/>
  <c r="L181" i="1" s="1"/>
  <c r="M181" i="1" s="1"/>
  <c r="N181" i="1" s="1"/>
  <c r="O181" i="1" s="1"/>
  <c r="P181" i="1" s="1"/>
  <c r="Q181" i="1" s="1"/>
  <c r="F181" i="1"/>
  <c r="G181" i="1" s="1"/>
  <c r="E181" i="1"/>
  <c r="G180" i="1"/>
  <c r="H180" i="1" s="1"/>
  <c r="I180" i="1" s="1"/>
  <c r="J180" i="1" s="1"/>
  <c r="K180" i="1" s="1"/>
  <c r="L180" i="1" s="1"/>
  <c r="M180" i="1" s="1"/>
  <c r="N180" i="1" s="1"/>
  <c r="O180" i="1" s="1"/>
  <c r="P180" i="1" s="1"/>
  <c r="Q180" i="1" s="1"/>
  <c r="E180" i="1"/>
  <c r="F180" i="1" s="1"/>
  <c r="H179" i="1"/>
  <c r="I179" i="1" s="1"/>
  <c r="J179" i="1" s="1"/>
  <c r="K179" i="1" s="1"/>
  <c r="L179" i="1" s="1"/>
  <c r="M179" i="1" s="1"/>
  <c r="N179" i="1" s="1"/>
  <c r="O179" i="1" s="1"/>
  <c r="P179" i="1" s="1"/>
  <c r="Q179" i="1" s="1"/>
  <c r="F179" i="1"/>
  <c r="G179" i="1" s="1"/>
  <c r="E179" i="1"/>
  <c r="G178" i="1"/>
  <c r="H178" i="1" s="1"/>
  <c r="I178" i="1" s="1"/>
  <c r="J178" i="1" s="1"/>
  <c r="K178" i="1" s="1"/>
  <c r="L178" i="1" s="1"/>
  <c r="M178" i="1" s="1"/>
  <c r="N178" i="1" s="1"/>
  <c r="O178" i="1" s="1"/>
  <c r="P178" i="1" s="1"/>
  <c r="Q178" i="1" s="1"/>
  <c r="E178" i="1"/>
  <c r="F178" i="1" s="1"/>
  <c r="H177" i="1"/>
  <c r="I177" i="1" s="1"/>
  <c r="J177" i="1" s="1"/>
  <c r="K177" i="1" s="1"/>
  <c r="L177" i="1" s="1"/>
  <c r="M177" i="1" s="1"/>
  <c r="N177" i="1" s="1"/>
  <c r="O177" i="1" s="1"/>
  <c r="P177" i="1" s="1"/>
  <c r="Q177" i="1" s="1"/>
  <c r="F177" i="1"/>
  <c r="G177" i="1" s="1"/>
  <c r="E177" i="1"/>
  <c r="G176" i="1"/>
  <c r="H176" i="1" s="1"/>
  <c r="I176" i="1" s="1"/>
  <c r="J176" i="1" s="1"/>
  <c r="K176" i="1" s="1"/>
  <c r="L176" i="1" s="1"/>
  <c r="M176" i="1" s="1"/>
  <c r="N176" i="1" s="1"/>
  <c r="O176" i="1" s="1"/>
  <c r="P176" i="1" s="1"/>
  <c r="Q176" i="1" s="1"/>
  <c r="E176" i="1"/>
  <c r="F176" i="1" s="1"/>
  <c r="H175" i="1"/>
  <c r="I175" i="1" s="1"/>
  <c r="J175" i="1" s="1"/>
  <c r="K175" i="1" s="1"/>
  <c r="L175" i="1" s="1"/>
  <c r="M175" i="1" s="1"/>
  <c r="N175" i="1" s="1"/>
  <c r="O175" i="1" s="1"/>
  <c r="P175" i="1" s="1"/>
  <c r="Q175" i="1" s="1"/>
  <c r="F175" i="1"/>
  <c r="G175" i="1" s="1"/>
  <c r="E175" i="1"/>
  <c r="G174" i="1"/>
  <c r="H174" i="1" s="1"/>
  <c r="I174" i="1" s="1"/>
  <c r="J174" i="1" s="1"/>
  <c r="K174" i="1" s="1"/>
  <c r="L174" i="1" s="1"/>
  <c r="M174" i="1" s="1"/>
  <c r="N174" i="1" s="1"/>
  <c r="O174" i="1" s="1"/>
  <c r="P174" i="1" s="1"/>
  <c r="Q174" i="1" s="1"/>
  <c r="E174" i="1"/>
  <c r="F174" i="1" s="1"/>
  <c r="H173" i="1"/>
  <c r="I173" i="1" s="1"/>
  <c r="J173" i="1" s="1"/>
  <c r="K173" i="1" s="1"/>
  <c r="L173" i="1" s="1"/>
  <c r="M173" i="1" s="1"/>
  <c r="N173" i="1" s="1"/>
  <c r="O173" i="1" s="1"/>
  <c r="P173" i="1" s="1"/>
  <c r="Q173" i="1" s="1"/>
  <c r="F173" i="1"/>
  <c r="G173" i="1" s="1"/>
  <c r="E173" i="1"/>
  <c r="G172" i="1"/>
  <c r="H172" i="1" s="1"/>
  <c r="I172" i="1" s="1"/>
  <c r="J172" i="1" s="1"/>
  <c r="K172" i="1" s="1"/>
  <c r="L172" i="1" s="1"/>
  <c r="M172" i="1" s="1"/>
  <c r="N172" i="1" s="1"/>
  <c r="O172" i="1" s="1"/>
  <c r="P172" i="1" s="1"/>
  <c r="Q172" i="1" s="1"/>
  <c r="E172" i="1"/>
  <c r="F172" i="1" s="1"/>
  <c r="H171" i="1"/>
  <c r="I171" i="1" s="1"/>
  <c r="J171" i="1" s="1"/>
  <c r="K171" i="1" s="1"/>
  <c r="L171" i="1" s="1"/>
  <c r="M171" i="1" s="1"/>
  <c r="N171" i="1" s="1"/>
  <c r="O171" i="1" s="1"/>
  <c r="P171" i="1" s="1"/>
  <c r="Q171" i="1" s="1"/>
  <c r="F171" i="1"/>
  <c r="G171" i="1" s="1"/>
  <c r="E171" i="1"/>
  <c r="G170" i="1"/>
  <c r="H170" i="1" s="1"/>
  <c r="I170" i="1" s="1"/>
  <c r="J170" i="1" s="1"/>
  <c r="K170" i="1" s="1"/>
  <c r="L170" i="1" s="1"/>
  <c r="M170" i="1" s="1"/>
  <c r="N170" i="1" s="1"/>
  <c r="O170" i="1" s="1"/>
  <c r="P170" i="1" s="1"/>
  <c r="Q170" i="1" s="1"/>
  <c r="E170" i="1"/>
  <c r="F170" i="1" s="1"/>
  <c r="H169" i="1"/>
  <c r="I169" i="1" s="1"/>
  <c r="J169" i="1" s="1"/>
  <c r="K169" i="1" s="1"/>
  <c r="L169" i="1" s="1"/>
  <c r="M169" i="1" s="1"/>
  <c r="N169" i="1" s="1"/>
  <c r="O169" i="1" s="1"/>
  <c r="P169" i="1" s="1"/>
  <c r="Q169" i="1" s="1"/>
  <c r="F169" i="1"/>
  <c r="G169" i="1" s="1"/>
  <c r="E169" i="1"/>
  <c r="G168" i="1"/>
  <c r="H168" i="1" s="1"/>
  <c r="I168" i="1" s="1"/>
  <c r="J168" i="1" s="1"/>
  <c r="K168" i="1" s="1"/>
  <c r="L168" i="1" s="1"/>
  <c r="M168" i="1" s="1"/>
  <c r="N168" i="1" s="1"/>
  <c r="O168" i="1" s="1"/>
  <c r="P168" i="1" s="1"/>
  <c r="Q168" i="1" s="1"/>
  <c r="E168" i="1"/>
  <c r="F168" i="1" s="1"/>
  <c r="H167" i="1"/>
  <c r="I167" i="1" s="1"/>
  <c r="J167" i="1" s="1"/>
  <c r="K167" i="1" s="1"/>
  <c r="L167" i="1" s="1"/>
  <c r="M167" i="1" s="1"/>
  <c r="N167" i="1" s="1"/>
  <c r="O167" i="1" s="1"/>
  <c r="P167" i="1" s="1"/>
  <c r="Q167" i="1" s="1"/>
  <c r="F167" i="1"/>
  <c r="G167" i="1" s="1"/>
  <c r="E167" i="1"/>
  <c r="G166" i="1"/>
  <c r="H166" i="1" s="1"/>
  <c r="I166" i="1" s="1"/>
  <c r="J166" i="1" s="1"/>
  <c r="K166" i="1" s="1"/>
  <c r="L166" i="1" s="1"/>
  <c r="M166" i="1" s="1"/>
  <c r="N166" i="1" s="1"/>
  <c r="O166" i="1" s="1"/>
  <c r="P166" i="1" s="1"/>
  <c r="Q166" i="1" s="1"/>
  <c r="E166" i="1"/>
  <c r="F166" i="1" s="1"/>
  <c r="H165" i="1"/>
  <c r="I165" i="1" s="1"/>
  <c r="J165" i="1" s="1"/>
  <c r="K165" i="1" s="1"/>
  <c r="L165" i="1" s="1"/>
  <c r="M165" i="1" s="1"/>
  <c r="N165" i="1" s="1"/>
  <c r="O165" i="1" s="1"/>
  <c r="P165" i="1" s="1"/>
  <c r="Q165" i="1" s="1"/>
  <c r="F165" i="1"/>
  <c r="G165" i="1" s="1"/>
  <c r="E165" i="1"/>
  <c r="G164" i="1"/>
  <c r="H164" i="1" s="1"/>
  <c r="I164" i="1" s="1"/>
  <c r="J164" i="1" s="1"/>
  <c r="K164" i="1" s="1"/>
  <c r="L164" i="1" s="1"/>
  <c r="M164" i="1" s="1"/>
  <c r="N164" i="1" s="1"/>
  <c r="O164" i="1" s="1"/>
  <c r="P164" i="1" s="1"/>
  <c r="Q164" i="1" s="1"/>
  <c r="E164" i="1"/>
  <c r="F164" i="1" s="1"/>
  <c r="H163" i="1"/>
  <c r="I163" i="1" s="1"/>
  <c r="J163" i="1" s="1"/>
  <c r="K163" i="1" s="1"/>
  <c r="L163" i="1" s="1"/>
  <c r="M163" i="1" s="1"/>
  <c r="N163" i="1" s="1"/>
  <c r="O163" i="1" s="1"/>
  <c r="P163" i="1" s="1"/>
  <c r="Q163" i="1" s="1"/>
  <c r="F163" i="1"/>
  <c r="G163" i="1" s="1"/>
  <c r="E163" i="1"/>
  <c r="G162" i="1"/>
  <c r="H162" i="1" s="1"/>
  <c r="I162" i="1" s="1"/>
  <c r="J162" i="1" s="1"/>
  <c r="K162" i="1" s="1"/>
  <c r="L162" i="1" s="1"/>
  <c r="M162" i="1" s="1"/>
  <c r="N162" i="1" s="1"/>
  <c r="O162" i="1" s="1"/>
  <c r="P162" i="1" s="1"/>
  <c r="Q162" i="1" s="1"/>
  <c r="E162" i="1"/>
  <c r="F162" i="1" s="1"/>
  <c r="H161" i="1"/>
  <c r="I161" i="1" s="1"/>
  <c r="J161" i="1" s="1"/>
  <c r="K161" i="1" s="1"/>
  <c r="L161" i="1" s="1"/>
  <c r="M161" i="1" s="1"/>
  <c r="N161" i="1" s="1"/>
  <c r="O161" i="1" s="1"/>
  <c r="P161" i="1" s="1"/>
  <c r="Q161" i="1" s="1"/>
  <c r="F161" i="1"/>
  <c r="G161" i="1" s="1"/>
  <c r="E161" i="1"/>
  <c r="G160" i="1"/>
  <c r="H160" i="1" s="1"/>
  <c r="I160" i="1" s="1"/>
  <c r="J160" i="1" s="1"/>
  <c r="K160" i="1" s="1"/>
  <c r="L160" i="1" s="1"/>
  <c r="M160" i="1" s="1"/>
  <c r="N160" i="1" s="1"/>
  <c r="O160" i="1" s="1"/>
  <c r="P160" i="1" s="1"/>
  <c r="Q160" i="1" s="1"/>
  <c r="E160" i="1"/>
  <c r="F160" i="1" s="1"/>
  <c r="H159" i="1"/>
  <c r="I159" i="1" s="1"/>
  <c r="J159" i="1" s="1"/>
  <c r="K159" i="1" s="1"/>
  <c r="L159" i="1" s="1"/>
  <c r="M159" i="1" s="1"/>
  <c r="N159" i="1" s="1"/>
  <c r="O159" i="1" s="1"/>
  <c r="P159" i="1" s="1"/>
  <c r="Q159" i="1" s="1"/>
  <c r="F159" i="1"/>
  <c r="G159" i="1" s="1"/>
  <c r="E159" i="1"/>
  <c r="G158" i="1"/>
  <c r="H158" i="1" s="1"/>
  <c r="I158" i="1" s="1"/>
  <c r="J158" i="1" s="1"/>
  <c r="K158" i="1" s="1"/>
  <c r="L158" i="1" s="1"/>
  <c r="M158" i="1" s="1"/>
  <c r="N158" i="1" s="1"/>
  <c r="O158" i="1" s="1"/>
  <c r="P158" i="1" s="1"/>
  <c r="Q158" i="1" s="1"/>
  <c r="E158" i="1"/>
  <c r="F158" i="1" s="1"/>
  <c r="H157" i="1"/>
  <c r="I157" i="1" s="1"/>
  <c r="J157" i="1" s="1"/>
  <c r="K157" i="1" s="1"/>
  <c r="L157" i="1" s="1"/>
  <c r="M157" i="1" s="1"/>
  <c r="N157" i="1" s="1"/>
  <c r="O157" i="1" s="1"/>
  <c r="P157" i="1" s="1"/>
  <c r="Q157" i="1" s="1"/>
  <c r="F157" i="1"/>
  <c r="G157" i="1" s="1"/>
  <c r="E157" i="1"/>
  <c r="G156" i="1"/>
  <c r="H156" i="1" s="1"/>
  <c r="I156" i="1" s="1"/>
  <c r="J156" i="1" s="1"/>
  <c r="K156" i="1" s="1"/>
  <c r="L156" i="1" s="1"/>
  <c r="M156" i="1" s="1"/>
  <c r="N156" i="1" s="1"/>
  <c r="O156" i="1" s="1"/>
  <c r="P156" i="1" s="1"/>
  <c r="Q156" i="1" s="1"/>
  <c r="E156" i="1"/>
  <c r="F156" i="1" s="1"/>
  <c r="H155" i="1"/>
  <c r="I155" i="1" s="1"/>
  <c r="J155" i="1" s="1"/>
  <c r="K155" i="1" s="1"/>
  <c r="L155" i="1" s="1"/>
  <c r="M155" i="1" s="1"/>
  <c r="N155" i="1" s="1"/>
  <c r="O155" i="1" s="1"/>
  <c r="P155" i="1" s="1"/>
  <c r="Q155" i="1" s="1"/>
  <c r="F155" i="1"/>
  <c r="G155" i="1" s="1"/>
  <c r="E155" i="1"/>
  <c r="G154" i="1"/>
  <c r="H154" i="1" s="1"/>
  <c r="I154" i="1" s="1"/>
  <c r="J154" i="1" s="1"/>
  <c r="K154" i="1" s="1"/>
  <c r="L154" i="1" s="1"/>
  <c r="M154" i="1" s="1"/>
  <c r="N154" i="1" s="1"/>
  <c r="O154" i="1" s="1"/>
  <c r="P154" i="1" s="1"/>
  <c r="Q154" i="1" s="1"/>
  <c r="E154" i="1"/>
  <c r="F154" i="1" s="1"/>
  <c r="H153" i="1"/>
  <c r="I153" i="1" s="1"/>
  <c r="J153" i="1" s="1"/>
  <c r="K153" i="1" s="1"/>
  <c r="L153" i="1" s="1"/>
  <c r="M153" i="1" s="1"/>
  <c r="N153" i="1" s="1"/>
  <c r="O153" i="1" s="1"/>
  <c r="P153" i="1" s="1"/>
  <c r="Q153" i="1" s="1"/>
  <c r="F153" i="1"/>
  <c r="G153" i="1" s="1"/>
  <c r="E153" i="1"/>
  <c r="G152" i="1"/>
  <c r="H152" i="1" s="1"/>
  <c r="I152" i="1" s="1"/>
  <c r="J152" i="1" s="1"/>
  <c r="K152" i="1" s="1"/>
  <c r="L152" i="1" s="1"/>
  <c r="M152" i="1" s="1"/>
  <c r="N152" i="1" s="1"/>
  <c r="O152" i="1" s="1"/>
  <c r="P152" i="1" s="1"/>
  <c r="Q152" i="1" s="1"/>
  <c r="E152" i="1"/>
  <c r="F152" i="1" s="1"/>
  <c r="H151" i="1"/>
  <c r="I151" i="1" s="1"/>
  <c r="J151" i="1" s="1"/>
  <c r="K151" i="1" s="1"/>
  <c r="L151" i="1" s="1"/>
  <c r="M151" i="1" s="1"/>
  <c r="N151" i="1" s="1"/>
  <c r="O151" i="1" s="1"/>
  <c r="P151" i="1" s="1"/>
  <c r="Q151" i="1" s="1"/>
  <c r="F151" i="1"/>
  <c r="G151" i="1" s="1"/>
  <c r="E151" i="1"/>
  <c r="G150" i="1"/>
  <c r="H150" i="1" s="1"/>
  <c r="I150" i="1" s="1"/>
  <c r="J150" i="1" s="1"/>
  <c r="K150" i="1" s="1"/>
  <c r="L150" i="1" s="1"/>
  <c r="M150" i="1" s="1"/>
  <c r="N150" i="1" s="1"/>
  <c r="O150" i="1" s="1"/>
  <c r="P150" i="1" s="1"/>
  <c r="Q150" i="1" s="1"/>
  <c r="E150" i="1"/>
  <c r="F150" i="1" s="1"/>
  <c r="H149" i="1"/>
  <c r="I149" i="1" s="1"/>
  <c r="J149" i="1" s="1"/>
  <c r="K149" i="1" s="1"/>
  <c r="L149" i="1" s="1"/>
  <c r="M149" i="1" s="1"/>
  <c r="N149" i="1" s="1"/>
  <c r="O149" i="1" s="1"/>
  <c r="P149" i="1" s="1"/>
  <c r="Q149" i="1" s="1"/>
  <c r="F149" i="1"/>
  <c r="G149" i="1" s="1"/>
  <c r="E149" i="1"/>
  <c r="G148" i="1"/>
  <c r="H148" i="1" s="1"/>
  <c r="I148" i="1" s="1"/>
  <c r="J148" i="1" s="1"/>
  <c r="K148" i="1" s="1"/>
  <c r="L148" i="1" s="1"/>
  <c r="M148" i="1" s="1"/>
  <c r="N148" i="1" s="1"/>
  <c r="O148" i="1" s="1"/>
  <c r="P148" i="1" s="1"/>
  <c r="Q148" i="1" s="1"/>
  <c r="E148" i="1"/>
  <c r="F148" i="1" s="1"/>
  <c r="H147" i="1"/>
  <c r="I147" i="1" s="1"/>
  <c r="J147" i="1" s="1"/>
  <c r="K147" i="1" s="1"/>
  <c r="L147" i="1" s="1"/>
  <c r="M147" i="1" s="1"/>
  <c r="N147" i="1" s="1"/>
  <c r="O147" i="1" s="1"/>
  <c r="P147" i="1" s="1"/>
  <c r="Q147" i="1" s="1"/>
  <c r="F147" i="1"/>
  <c r="G147" i="1" s="1"/>
  <c r="E147" i="1"/>
  <c r="G146" i="1"/>
  <c r="H146" i="1" s="1"/>
  <c r="I146" i="1" s="1"/>
  <c r="J146" i="1" s="1"/>
  <c r="K146" i="1" s="1"/>
  <c r="L146" i="1" s="1"/>
  <c r="M146" i="1" s="1"/>
  <c r="N146" i="1" s="1"/>
  <c r="O146" i="1" s="1"/>
  <c r="P146" i="1" s="1"/>
  <c r="Q146" i="1" s="1"/>
  <c r="E146" i="1"/>
  <c r="F146" i="1" s="1"/>
  <c r="H145" i="1"/>
  <c r="I145" i="1" s="1"/>
  <c r="J145" i="1" s="1"/>
  <c r="K145" i="1" s="1"/>
  <c r="L145" i="1" s="1"/>
  <c r="M145" i="1" s="1"/>
  <c r="N145" i="1" s="1"/>
  <c r="O145" i="1" s="1"/>
  <c r="P145" i="1" s="1"/>
  <c r="Q145" i="1" s="1"/>
  <c r="F145" i="1"/>
  <c r="G145" i="1" s="1"/>
  <c r="E145" i="1"/>
  <c r="G144" i="1"/>
  <c r="H144" i="1" s="1"/>
  <c r="I144" i="1" s="1"/>
  <c r="J144" i="1" s="1"/>
  <c r="K144" i="1" s="1"/>
  <c r="L144" i="1" s="1"/>
  <c r="M144" i="1" s="1"/>
  <c r="N144" i="1" s="1"/>
  <c r="O144" i="1" s="1"/>
  <c r="P144" i="1" s="1"/>
  <c r="Q144" i="1" s="1"/>
  <c r="E144" i="1"/>
  <c r="F144" i="1" s="1"/>
  <c r="H143" i="1"/>
  <c r="I143" i="1" s="1"/>
  <c r="J143" i="1" s="1"/>
  <c r="K143" i="1" s="1"/>
  <c r="L143" i="1" s="1"/>
  <c r="M143" i="1" s="1"/>
  <c r="N143" i="1" s="1"/>
  <c r="O143" i="1" s="1"/>
  <c r="P143" i="1" s="1"/>
  <c r="Q143" i="1" s="1"/>
  <c r="F143" i="1"/>
  <c r="G143" i="1" s="1"/>
  <c r="E143" i="1"/>
  <c r="G142" i="1"/>
  <c r="H142" i="1" s="1"/>
  <c r="I142" i="1" s="1"/>
  <c r="J142" i="1" s="1"/>
  <c r="K142" i="1" s="1"/>
  <c r="L142" i="1" s="1"/>
  <c r="M142" i="1" s="1"/>
  <c r="N142" i="1" s="1"/>
  <c r="O142" i="1" s="1"/>
  <c r="P142" i="1" s="1"/>
  <c r="Q142" i="1" s="1"/>
  <c r="E142" i="1"/>
  <c r="F142" i="1" s="1"/>
  <c r="H141" i="1"/>
  <c r="I141" i="1" s="1"/>
  <c r="J141" i="1" s="1"/>
  <c r="K141" i="1" s="1"/>
  <c r="L141" i="1" s="1"/>
  <c r="M141" i="1" s="1"/>
  <c r="N141" i="1" s="1"/>
  <c r="O141" i="1" s="1"/>
  <c r="P141" i="1" s="1"/>
  <c r="Q141" i="1" s="1"/>
  <c r="F141" i="1"/>
  <c r="G141" i="1" s="1"/>
  <c r="E141" i="1"/>
  <c r="G140" i="1"/>
  <c r="H140" i="1" s="1"/>
  <c r="I140" i="1" s="1"/>
  <c r="J140" i="1" s="1"/>
  <c r="K140" i="1" s="1"/>
  <c r="L140" i="1" s="1"/>
  <c r="M140" i="1" s="1"/>
  <c r="N140" i="1" s="1"/>
  <c r="O140" i="1" s="1"/>
  <c r="P140" i="1" s="1"/>
  <c r="Q140" i="1" s="1"/>
  <c r="E140" i="1"/>
  <c r="F140" i="1" s="1"/>
  <c r="H139" i="1"/>
  <c r="I139" i="1" s="1"/>
  <c r="J139" i="1" s="1"/>
  <c r="K139" i="1" s="1"/>
  <c r="L139" i="1" s="1"/>
  <c r="M139" i="1" s="1"/>
  <c r="N139" i="1" s="1"/>
  <c r="O139" i="1" s="1"/>
  <c r="P139" i="1" s="1"/>
  <c r="Q139" i="1" s="1"/>
  <c r="F139" i="1"/>
  <c r="G139" i="1" s="1"/>
  <c r="E139" i="1"/>
  <c r="G138" i="1"/>
  <c r="H138" i="1" s="1"/>
  <c r="I138" i="1" s="1"/>
  <c r="J138" i="1" s="1"/>
  <c r="K138" i="1" s="1"/>
  <c r="L138" i="1" s="1"/>
  <c r="M138" i="1" s="1"/>
  <c r="N138" i="1" s="1"/>
  <c r="O138" i="1" s="1"/>
  <c r="P138" i="1" s="1"/>
  <c r="Q138" i="1" s="1"/>
  <c r="E138" i="1"/>
  <c r="F138" i="1" s="1"/>
  <c r="H137" i="1"/>
  <c r="I137" i="1" s="1"/>
  <c r="J137" i="1" s="1"/>
  <c r="K137" i="1" s="1"/>
  <c r="L137" i="1" s="1"/>
  <c r="M137" i="1" s="1"/>
  <c r="N137" i="1" s="1"/>
  <c r="O137" i="1" s="1"/>
  <c r="P137" i="1" s="1"/>
  <c r="Q137" i="1" s="1"/>
  <c r="F137" i="1"/>
  <c r="G137" i="1" s="1"/>
  <c r="E137" i="1"/>
  <c r="G136" i="1"/>
  <c r="H136" i="1" s="1"/>
  <c r="I136" i="1" s="1"/>
  <c r="J136" i="1" s="1"/>
  <c r="K136" i="1" s="1"/>
  <c r="L136" i="1" s="1"/>
  <c r="M136" i="1" s="1"/>
  <c r="N136" i="1" s="1"/>
  <c r="O136" i="1" s="1"/>
  <c r="P136" i="1" s="1"/>
  <c r="Q136" i="1" s="1"/>
  <c r="E136" i="1"/>
  <c r="F136" i="1" s="1"/>
  <c r="H135" i="1"/>
  <c r="I135" i="1" s="1"/>
  <c r="J135" i="1" s="1"/>
  <c r="K135" i="1" s="1"/>
  <c r="L135" i="1" s="1"/>
  <c r="M135" i="1" s="1"/>
  <c r="N135" i="1" s="1"/>
  <c r="O135" i="1" s="1"/>
  <c r="P135" i="1" s="1"/>
  <c r="Q135" i="1" s="1"/>
  <c r="F135" i="1"/>
  <c r="G135" i="1" s="1"/>
  <c r="E135" i="1"/>
  <c r="E134" i="1"/>
  <c r="C131" i="1"/>
  <c r="F130" i="1"/>
  <c r="G130" i="1" s="1"/>
  <c r="H130" i="1" s="1"/>
  <c r="I130" i="1" s="1"/>
  <c r="J130" i="1" s="1"/>
  <c r="K130" i="1" s="1"/>
  <c r="L130" i="1" s="1"/>
  <c r="M130" i="1" s="1"/>
  <c r="N130" i="1" s="1"/>
  <c r="O130" i="1" s="1"/>
  <c r="P130" i="1" s="1"/>
  <c r="Q130" i="1" s="1"/>
  <c r="E130" i="1"/>
  <c r="E129" i="1"/>
  <c r="F129" i="1" s="1"/>
  <c r="G129" i="1" s="1"/>
  <c r="H129" i="1" s="1"/>
  <c r="I129" i="1" s="1"/>
  <c r="J129" i="1" s="1"/>
  <c r="K129" i="1" s="1"/>
  <c r="L129" i="1" s="1"/>
  <c r="M129" i="1" s="1"/>
  <c r="N129" i="1" s="1"/>
  <c r="O129" i="1" s="1"/>
  <c r="P129" i="1" s="1"/>
  <c r="Q129" i="1" s="1"/>
  <c r="F128" i="1"/>
  <c r="G128" i="1" s="1"/>
  <c r="H128" i="1" s="1"/>
  <c r="I128" i="1" s="1"/>
  <c r="J128" i="1" s="1"/>
  <c r="K128" i="1" s="1"/>
  <c r="L128" i="1" s="1"/>
  <c r="M128" i="1" s="1"/>
  <c r="N128" i="1" s="1"/>
  <c r="O128" i="1" s="1"/>
  <c r="P128" i="1" s="1"/>
  <c r="Q128" i="1" s="1"/>
  <c r="E128" i="1"/>
  <c r="E127" i="1"/>
  <c r="F127" i="1" s="1"/>
  <c r="G127" i="1" s="1"/>
  <c r="H127" i="1" s="1"/>
  <c r="I127" i="1" s="1"/>
  <c r="J127" i="1" s="1"/>
  <c r="K127" i="1" s="1"/>
  <c r="L127" i="1" s="1"/>
  <c r="M127" i="1" s="1"/>
  <c r="N127" i="1" s="1"/>
  <c r="O127" i="1" s="1"/>
  <c r="P127" i="1" s="1"/>
  <c r="Q127" i="1" s="1"/>
  <c r="F126" i="1"/>
  <c r="G126" i="1" s="1"/>
  <c r="H126" i="1" s="1"/>
  <c r="I126" i="1" s="1"/>
  <c r="J126" i="1" s="1"/>
  <c r="K126" i="1" s="1"/>
  <c r="L126" i="1" s="1"/>
  <c r="M126" i="1" s="1"/>
  <c r="N126" i="1" s="1"/>
  <c r="O126" i="1" s="1"/>
  <c r="P126" i="1" s="1"/>
  <c r="Q126" i="1" s="1"/>
  <c r="E126" i="1"/>
  <c r="E125" i="1"/>
  <c r="F125" i="1" s="1"/>
  <c r="G125" i="1" s="1"/>
  <c r="H125" i="1" s="1"/>
  <c r="I125" i="1" s="1"/>
  <c r="J125" i="1" s="1"/>
  <c r="K125" i="1" s="1"/>
  <c r="L125" i="1" s="1"/>
  <c r="M125" i="1" s="1"/>
  <c r="N125" i="1" s="1"/>
  <c r="O125" i="1" s="1"/>
  <c r="P125" i="1" s="1"/>
  <c r="Q125" i="1" s="1"/>
  <c r="F124" i="1"/>
  <c r="G124" i="1" s="1"/>
  <c r="H124" i="1" s="1"/>
  <c r="I124" i="1" s="1"/>
  <c r="J124" i="1" s="1"/>
  <c r="K124" i="1" s="1"/>
  <c r="L124" i="1" s="1"/>
  <c r="M124" i="1" s="1"/>
  <c r="N124" i="1" s="1"/>
  <c r="O124" i="1" s="1"/>
  <c r="P124" i="1" s="1"/>
  <c r="Q124" i="1" s="1"/>
  <c r="E124" i="1"/>
  <c r="E123" i="1"/>
  <c r="F123" i="1" s="1"/>
  <c r="G123" i="1" s="1"/>
  <c r="H123" i="1" s="1"/>
  <c r="I123" i="1" s="1"/>
  <c r="J123" i="1" s="1"/>
  <c r="K123" i="1" s="1"/>
  <c r="L123" i="1" s="1"/>
  <c r="M123" i="1" s="1"/>
  <c r="N123" i="1" s="1"/>
  <c r="O123" i="1" s="1"/>
  <c r="P123" i="1" s="1"/>
  <c r="Q123" i="1" s="1"/>
  <c r="F122" i="1"/>
  <c r="G122" i="1" s="1"/>
  <c r="H122" i="1" s="1"/>
  <c r="I122" i="1" s="1"/>
  <c r="J122" i="1" s="1"/>
  <c r="K122" i="1" s="1"/>
  <c r="L122" i="1" s="1"/>
  <c r="M122" i="1" s="1"/>
  <c r="N122" i="1" s="1"/>
  <c r="O122" i="1" s="1"/>
  <c r="P122" i="1" s="1"/>
  <c r="Q122" i="1" s="1"/>
  <c r="E122" i="1"/>
  <c r="E121" i="1"/>
  <c r="F121" i="1" s="1"/>
  <c r="G121" i="1" s="1"/>
  <c r="H121" i="1" s="1"/>
  <c r="I121" i="1" s="1"/>
  <c r="J121" i="1" s="1"/>
  <c r="K121" i="1" s="1"/>
  <c r="L121" i="1" s="1"/>
  <c r="M121" i="1" s="1"/>
  <c r="N121" i="1" s="1"/>
  <c r="O121" i="1" s="1"/>
  <c r="P121" i="1" s="1"/>
  <c r="Q121" i="1" s="1"/>
  <c r="F120" i="1"/>
  <c r="G120" i="1" s="1"/>
  <c r="H120" i="1" s="1"/>
  <c r="I120" i="1" s="1"/>
  <c r="J120" i="1" s="1"/>
  <c r="K120" i="1" s="1"/>
  <c r="L120" i="1" s="1"/>
  <c r="M120" i="1" s="1"/>
  <c r="N120" i="1" s="1"/>
  <c r="O120" i="1" s="1"/>
  <c r="P120" i="1" s="1"/>
  <c r="Q120" i="1" s="1"/>
  <c r="E120" i="1"/>
  <c r="E119" i="1"/>
  <c r="F119" i="1" s="1"/>
  <c r="G119" i="1" s="1"/>
  <c r="H119" i="1" s="1"/>
  <c r="I119" i="1" s="1"/>
  <c r="J119" i="1" s="1"/>
  <c r="K119" i="1" s="1"/>
  <c r="L119" i="1" s="1"/>
  <c r="M119" i="1" s="1"/>
  <c r="N119" i="1" s="1"/>
  <c r="O119" i="1" s="1"/>
  <c r="P119" i="1" s="1"/>
  <c r="Q119" i="1" s="1"/>
  <c r="F118" i="1"/>
  <c r="G118" i="1" s="1"/>
  <c r="H118" i="1" s="1"/>
  <c r="I118" i="1" s="1"/>
  <c r="J118" i="1" s="1"/>
  <c r="K118" i="1" s="1"/>
  <c r="L118" i="1" s="1"/>
  <c r="M118" i="1" s="1"/>
  <c r="N118" i="1" s="1"/>
  <c r="O118" i="1" s="1"/>
  <c r="P118" i="1" s="1"/>
  <c r="Q118" i="1" s="1"/>
  <c r="E118" i="1"/>
  <c r="E117" i="1"/>
  <c r="F117" i="1" s="1"/>
  <c r="G117" i="1" s="1"/>
  <c r="H117" i="1" s="1"/>
  <c r="I117" i="1" s="1"/>
  <c r="J117" i="1" s="1"/>
  <c r="K117" i="1" s="1"/>
  <c r="L117" i="1" s="1"/>
  <c r="M117" i="1" s="1"/>
  <c r="N117" i="1" s="1"/>
  <c r="O117" i="1" s="1"/>
  <c r="P117" i="1" s="1"/>
  <c r="Q117" i="1" s="1"/>
  <c r="F116" i="1"/>
  <c r="G116" i="1" s="1"/>
  <c r="H116" i="1" s="1"/>
  <c r="I116" i="1" s="1"/>
  <c r="J116" i="1" s="1"/>
  <c r="K116" i="1" s="1"/>
  <c r="L116" i="1" s="1"/>
  <c r="M116" i="1" s="1"/>
  <c r="N116" i="1" s="1"/>
  <c r="O116" i="1" s="1"/>
  <c r="P116" i="1" s="1"/>
  <c r="Q116" i="1" s="1"/>
  <c r="E116" i="1"/>
  <c r="E115" i="1"/>
  <c r="F115" i="1" s="1"/>
  <c r="G115" i="1" s="1"/>
  <c r="H115" i="1" s="1"/>
  <c r="I115" i="1" s="1"/>
  <c r="J115" i="1" s="1"/>
  <c r="K115" i="1" s="1"/>
  <c r="L115" i="1" s="1"/>
  <c r="M115" i="1" s="1"/>
  <c r="N115" i="1" s="1"/>
  <c r="O115" i="1" s="1"/>
  <c r="P115" i="1" s="1"/>
  <c r="Q115" i="1" s="1"/>
  <c r="F114" i="1"/>
  <c r="G114" i="1" s="1"/>
  <c r="H114" i="1" s="1"/>
  <c r="I114" i="1" s="1"/>
  <c r="J114" i="1" s="1"/>
  <c r="K114" i="1" s="1"/>
  <c r="L114" i="1" s="1"/>
  <c r="M114" i="1" s="1"/>
  <c r="N114" i="1" s="1"/>
  <c r="O114" i="1" s="1"/>
  <c r="P114" i="1" s="1"/>
  <c r="Q114" i="1" s="1"/>
  <c r="E114" i="1"/>
  <c r="E113" i="1"/>
  <c r="F113" i="1" s="1"/>
  <c r="G113" i="1" s="1"/>
  <c r="H113" i="1" s="1"/>
  <c r="I113" i="1" s="1"/>
  <c r="J113" i="1" s="1"/>
  <c r="K113" i="1" s="1"/>
  <c r="L113" i="1" s="1"/>
  <c r="M113" i="1" s="1"/>
  <c r="N113" i="1" s="1"/>
  <c r="O113" i="1" s="1"/>
  <c r="P113" i="1" s="1"/>
  <c r="Q113" i="1" s="1"/>
  <c r="F112" i="1"/>
  <c r="G112" i="1" s="1"/>
  <c r="H112" i="1" s="1"/>
  <c r="I112" i="1" s="1"/>
  <c r="J112" i="1" s="1"/>
  <c r="K112" i="1" s="1"/>
  <c r="L112" i="1" s="1"/>
  <c r="M112" i="1" s="1"/>
  <c r="N112" i="1" s="1"/>
  <c r="O112" i="1" s="1"/>
  <c r="P112" i="1" s="1"/>
  <c r="Q112" i="1" s="1"/>
  <c r="E112" i="1"/>
  <c r="E111" i="1"/>
  <c r="F111" i="1" s="1"/>
  <c r="G111" i="1" s="1"/>
  <c r="H111" i="1" s="1"/>
  <c r="I111" i="1" s="1"/>
  <c r="J111" i="1" s="1"/>
  <c r="K111" i="1" s="1"/>
  <c r="L111" i="1" s="1"/>
  <c r="M111" i="1" s="1"/>
  <c r="N111" i="1" s="1"/>
  <c r="O111" i="1" s="1"/>
  <c r="P111" i="1" s="1"/>
  <c r="Q111" i="1" s="1"/>
  <c r="F110" i="1"/>
  <c r="G110" i="1" s="1"/>
  <c r="H110" i="1" s="1"/>
  <c r="I110" i="1" s="1"/>
  <c r="J110" i="1" s="1"/>
  <c r="K110" i="1" s="1"/>
  <c r="L110" i="1" s="1"/>
  <c r="M110" i="1" s="1"/>
  <c r="N110" i="1" s="1"/>
  <c r="O110" i="1" s="1"/>
  <c r="P110" i="1" s="1"/>
  <c r="Q110" i="1" s="1"/>
  <c r="E110" i="1"/>
  <c r="E109" i="1"/>
  <c r="F109" i="1" s="1"/>
  <c r="G109" i="1" s="1"/>
  <c r="H109" i="1" s="1"/>
  <c r="I109" i="1" s="1"/>
  <c r="J109" i="1" s="1"/>
  <c r="K109" i="1" s="1"/>
  <c r="L109" i="1" s="1"/>
  <c r="M109" i="1" s="1"/>
  <c r="N109" i="1" s="1"/>
  <c r="O109" i="1" s="1"/>
  <c r="P109" i="1" s="1"/>
  <c r="Q109" i="1" s="1"/>
  <c r="F108" i="1"/>
  <c r="G108" i="1" s="1"/>
  <c r="H108" i="1" s="1"/>
  <c r="I108" i="1" s="1"/>
  <c r="J108" i="1" s="1"/>
  <c r="K108" i="1" s="1"/>
  <c r="L108" i="1" s="1"/>
  <c r="M108" i="1" s="1"/>
  <c r="N108" i="1" s="1"/>
  <c r="O108" i="1" s="1"/>
  <c r="P108" i="1" s="1"/>
  <c r="Q108" i="1" s="1"/>
  <c r="E108" i="1"/>
  <c r="E107" i="1"/>
  <c r="F107" i="1" s="1"/>
  <c r="G107" i="1" s="1"/>
  <c r="H107" i="1" s="1"/>
  <c r="I107" i="1" s="1"/>
  <c r="J107" i="1" s="1"/>
  <c r="K107" i="1" s="1"/>
  <c r="L107" i="1" s="1"/>
  <c r="M107" i="1" s="1"/>
  <c r="N107" i="1" s="1"/>
  <c r="O107" i="1" s="1"/>
  <c r="P107" i="1" s="1"/>
  <c r="Q107" i="1" s="1"/>
  <c r="F106" i="1"/>
  <c r="G106" i="1" s="1"/>
  <c r="H106" i="1" s="1"/>
  <c r="I106" i="1" s="1"/>
  <c r="J106" i="1" s="1"/>
  <c r="K106" i="1" s="1"/>
  <c r="L106" i="1" s="1"/>
  <c r="M106" i="1" s="1"/>
  <c r="N106" i="1" s="1"/>
  <c r="O106" i="1" s="1"/>
  <c r="P106" i="1" s="1"/>
  <c r="Q106" i="1" s="1"/>
  <c r="E106" i="1"/>
  <c r="E105" i="1"/>
  <c r="F105" i="1" s="1"/>
  <c r="G105" i="1" s="1"/>
  <c r="H105" i="1" s="1"/>
  <c r="I105" i="1" s="1"/>
  <c r="J105" i="1" s="1"/>
  <c r="K105" i="1" s="1"/>
  <c r="L105" i="1" s="1"/>
  <c r="M105" i="1" s="1"/>
  <c r="N105" i="1" s="1"/>
  <c r="O105" i="1" s="1"/>
  <c r="P105" i="1" s="1"/>
  <c r="Q105" i="1" s="1"/>
  <c r="F104" i="1"/>
  <c r="G104" i="1" s="1"/>
  <c r="H104" i="1" s="1"/>
  <c r="I104" i="1" s="1"/>
  <c r="J104" i="1" s="1"/>
  <c r="K104" i="1" s="1"/>
  <c r="L104" i="1" s="1"/>
  <c r="M104" i="1" s="1"/>
  <c r="N104" i="1" s="1"/>
  <c r="O104" i="1" s="1"/>
  <c r="P104" i="1" s="1"/>
  <c r="Q104" i="1" s="1"/>
  <c r="E104" i="1"/>
  <c r="E103" i="1"/>
  <c r="F103" i="1" s="1"/>
  <c r="G103" i="1" s="1"/>
  <c r="H103" i="1" s="1"/>
  <c r="I103" i="1" s="1"/>
  <c r="J103" i="1" s="1"/>
  <c r="K103" i="1" s="1"/>
  <c r="L103" i="1" s="1"/>
  <c r="M103" i="1" s="1"/>
  <c r="N103" i="1" s="1"/>
  <c r="O103" i="1" s="1"/>
  <c r="P103" i="1" s="1"/>
  <c r="Q103" i="1" s="1"/>
  <c r="F102" i="1"/>
  <c r="G102" i="1" s="1"/>
  <c r="H102" i="1" s="1"/>
  <c r="I102" i="1" s="1"/>
  <c r="J102" i="1" s="1"/>
  <c r="K102" i="1" s="1"/>
  <c r="L102" i="1" s="1"/>
  <c r="M102" i="1" s="1"/>
  <c r="N102" i="1" s="1"/>
  <c r="O102" i="1" s="1"/>
  <c r="P102" i="1" s="1"/>
  <c r="Q102" i="1" s="1"/>
  <c r="E102" i="1"/>
  <c r="E101" i="1"/>
  <c r="F101" i="1" s="1"/>
  <c r="G101" i="1" s="1"/>
  <c r="H101" i="1" s="1"/>
  <c r="I101" i="1" s="1"/>
  <c r="J101" i="1" s="1"/>
  <c r="K101" i="1" s="1"/>
  <c r="L101" i="1" s="1"/>
  <c r="M101" i="1" s="1"/>
  <c r="N101" i="1" s="1"/>
  <c r="O101" i="1" s="1"/>
  <c r="P101" i="1" s="1"/>
  <c r="Q101" i="1" s="1"/>
  <c r="F100" i="1"/>
  <c r="G100" i="1" s="1"/>
  <c r="H100" i="1" s="1"/>
  <c r="I100" i="1" s="1"/>
  <c r="J100" i="1" s="1"/>
  <c r="K100" i="1" s="1"/>
  <c r="L100" i="1" s="1"/>
  <c r="M100" i="1" s="1"/>
  <c r="N100" i="1" s="1"/>
  <c r="O100" i="1" s="1"/>
  <c r="P100" i="1" s="1"/>
  <c r="Q100" i="1" s="1"/>
  <c r="E100" i="1"/>
  <c r="E99" i="1"/>
  <c r="F99" i="1" s="1"/>
  <c r="G99" i="1" s="1"/>
  <c r="H99" i="1" s="1"/>
  <c r="I99" i="1" s="1"/>
  <c r="J99" i="1" s="1"/>
  <c r="K99" i="1" s="1"/>
  <c r="L99" i="1" s="1"/>
  <c r="M99" i="1" s="1"/>
  <c r="N99" i="1" s="1"/>
  <c r="O99" i="1" s="1"/>
  <c r="P99" i="1" s="1"/>
  <c r="Q99" i="1" s="1"/>
  <c r="F98" i="1"/>
  <c r="G98" i="1" s="1"/>
  <c r="H98" i="1" s="1"/>
  <c r="I98" i="1" s="1"/>
  <c r="J98" i="1" s="1"/>
  <c r="K98" i="1" s="1"/>
  <c r="L98" i="1" s="1"/>
  <c r="M98" i="1" s="1"/>
  <c r="N98" i="1" s="1"/>
  <c r="O98" i="1" s="1"/>
  <c r="P98" i="1" s="1"/>
  <c r="Q98" i="1" s="1"/>
  <c r="E98" i="1"/>
  <c r="E97" i="1"/>
  <c r="F97" i="1" s="1"/>
  <c r="G97" i="1" s="1"/>
  <c r="H97" i="1" s="1"/>
  <c r="I97" i="1" s="1"/>
  <c r="J97" i="1" s="1"/>
  <c r="K97" i="1" s="1"/>
  <c r="L97" i="1" s="1"/>
  <c r="M97" i="1" s="1"/>
  <c r="N97" i="1" s="1"/>
  <c r="O97" i="1" s="1"/>
  <c r="P97" i="1" s="1"/>
  <c r="Q97" i="1" s="1"/>
  <c r="F96" i="1"/>
  <c r="G96" i="1" s="1"/>
  <c r="H96" i="1" s="1"/>
  <c r="I96" i="1" s="1"/>
  <c r="J96" i="1" s="1"/>
  <c r="K96" i="1" s="1"/>
  <c r="L96" i="1" s="1"/>
  <c r="M96" i="1" s="1"/>
  <c r="N96" i="1" s="1"/>
  <c r="O96" i="1" s="1"/>
  <c r="P96" i="1" s="1"/>
  <c r="Q96" i="1" s="1"/>
  <c r="E96" i="1"/>
  <c r="E95" i="1"/>
  <c r="F95" i="1" s="1"/>
  <c r="G95" i="1" s="1"/>
  <c r="H95" i="1" s="1"/>
  <c r="I95" i="1" s="1"/>
  <c r="J95" i="1" s="1"/>
  <c r="K95" i="1" s="1"/>
  <c r="L95" i="1" s="1"/>
  <c r="M95" i="1" s="1"/>
  <c r="N95" i="1" s="1"/>
  <c r="O95" i="1" s="1"/>
  <c r="P95" i="1" s="1"/>
  <c r="Q95" i="1" s="1"/>
  <c r="F94" i="1"/>
  <c r="G94" i="1" s="1"/>
  <c r="H94" i="1" s="1"/>
  <c r="I94" i="1" s="1"/>
  <c r="J94" i="1" s="1"/>
  <c r="K94" i="1" s="1"/>
  <c r="L94" i="1" s="1"/>
  <c r="M94" i="1" s="1"/>
  <c r="N94" i="1" s="1"/>
  <c r="O94" i="1" s="1"/>
  <c r="P94" i="1" s="1"/>
  <c r="Q94" i="1" s="1"/>
  <c r="E94" i="1"/>
  <c r="E93" i="1"/>
  <c r="F93" i="1" s="1"/>
  <c r="G93" i="1" s="1"/>
  <c r="H93" i="1" s="1"/>
  <c r="I93" i="1" s="1"/>
  <c r="J93" i="1" s="1"/>
  <c r="K93" i="1" s="1"/>
  <c r="L93" i="1" s="1"/>
  <c r="M93" i="1" s="1"/>
  <c r="N93" i="1" s="1"/>
  <c r="O93" i="1" s="1"/>
  <c r="P93" i="1" s="1"/>
  <c r="Q93" i="1" s="1"/>
  <c r="F92" i="1"/>
  <c r="G92" i="1" s="1"/>
  <c r="H92" i="1" s="1"/>
  <c r="I92" i="1" s="1"/>
  <c r="J92" i="1" s="1"/>
  <c r="K92" i="1" s="1"/>
  <c r="L92" i="1" s="1"/>
  <c r="M92" i="1" s="1"/>
  <c r="N92" i="1" s="1"/>
  <c r="O92" i="1" s="1"/>
  <c r="P92" i="1" s="1"/>
  <c r="Q92" i="1" s="1"/>
  <c r="E92" i="1"/>
  <c r="E91" i="1"/>
  <c r="F91" i="1" s="1"/>
  <c r="G91" i="1" s="1"/>
  <c r="H91" i="1" s="1"/>
  <c r="I91" i="1" s="1"/>
  <c r="J91" i="1" s="1"/>
  <c r="K91" i="1" s="1"/>
  <c r="L91" i="1" s="1"/>
  <c r="M91" i="1" s="1"/>
  <c r="N91" i="1" s="1"/>
  <c r="O91" i="1" s="1"/>
  <c r="P91" i="1" s="1"/>
  <c r="Q91" i="1" s="1"/>
  <c r="F90" i="1"/>
  <c r="G90" i="1" s="1"/>
  <c r="H90" i="1" s="1"/>
  <c r="I90" i="1" s="1"/>
  <c r="J90" i="1" s="1"/>
  <c r="K90" i="1" s="1"/>
  <c r="L90" i="1" s="1"/>
  <c r="M90" i="1" s="1"/>
  <c r="N90" i="1" s="1"/>
  <c r="O90" i="1" s="1"/>
  <c r="P90" i="1" s="1"/>
  <c r="Q90" i="1" s="1"/>
  <c r="E90" i="1"/>
  <c r="E89" i="1"/>
  <c r="F89" i="1" s="1"/>
  <c r="G89" i="1" s="1"/>
  <c r="H89" i="1" s="1"/>
  <c r="I89" i="1" s="1"/>
  <c r="J89" i="1" s="1"/>
  <c r="K89" i="1" s="1"/>
  <c r="L89" i="1" s="1"/>
  <c r="M89" i="1" s="1"/>
  <c r="N89" i="1" s="1"/>
  <c r="O89" i="1" s="1"/>
  <c r="P89" i="1" s="1"/>
  <c r="Q89" i="1" s="1"/>
  <c r="F88" i="1"/>
  <c r="G88" i="1" s="1"/>
  <c r="H88" i="1" s="1"/>
  <c r="I88" i="1" s="1"/>
  <c r="J88" i="1" s="1"/>
  <c r="K88" i="1" s="1"/>
  <c r="L88" i="1" s="1"/>
  <c r="M88" i="1" s="1"/>
  <c r="N88" i="1" s="1"/>
  <c r="O88" i="1" s="1"/>
  <c r="P88" i="1" s="1"/>
  <c r="Q88" i="1" s="1"/>
  <c r="E88" i="1"/>
  <c r="E87" i="1"/>
  <c r="F87" i="1" s="1"/>
  <c r="G87" i="1" s="1"/>
  <c r="H87" i="1" s="1"/>
  <c r="I87" i="1" s="1"/>
  <c r="J87" i="1" s="1"/>
  <c r="K87" i="1" s="1"/>
  <c r="L87" i="1" s="1"/>
  <c r="M87" i="1" s="1"/>
  <c r="N87" i="1" s="1"/>
  <c r="O87" i="1" s="1"/>
  <c r="P87" i="1" s="1"/>
  <c r="Q87" i="1" s="1"/>
  <c r="F86" i="1"/>
  <c r="G86" i="1" s="1"/>
  <c r="H86" i="1" s="1"/>
  <c r="I86" i="1" s="1"/>
  <c r="J86" i="1" s="1"/>
  <c r="K86" i="1" s="1"/>
  <c r="L86" i="1" s="1"/>
  <c r="M86" i="1" s="1"/>
  <c r="N86" i="1" s="1"/>
  <c r="O86" i="1" s="1"/>
  <c r="P86" i="1" s="1"/>
  <c r="Q86" i="1" s="1"/>
  <c r="E86" i="1"/>
  <c r="E85" i="1"/>
  <c r="F85" i="1" s="1"/>
  <c r="G85" i="1" s="1"/>
  <c r="H85" i="1" s="1"/>
  <c r="I85" i="1" s="1"/>
  <c r="J85" i="1" s="1"/>
  <c r="K85" i="1" s="1"/>
  <c r="L85" i="1" s="1"/>
  <c r="M85" i="1" s="1"/>
  <c r="N85" i="1" s="1"/>
  <c r="O85" i="1" s="1"/>
  <c r="P85" i="1" s="1"/>
  <c r="Q85" i="1" s="1"/>
  <c r="F84" i="1"/>
  <c r="G84" i="1" s="1"/>
  <c r="H84" i="1" s="1"/>
  <c r="I84" i="1" s="1"/>
  <c r="J84" i="1" s="1"/>
  <c r="K84" i="1" s="1"/>
  <c r="L84" i="1" s="1"/>
  <c r="M84" i="1" s="1"/>
  <c r="N84" i="1" s="1"/>
  <c r="O84" i="1" s="1"/>
  <c r="P84" i="1" s="1"/>
  <c r="Q84" i="1" s="1"/>
  <c r="E84" i="1"/>
  <c r="E83" i="1"/>
  <c r="F83" i="1" s="1"/>
  <c r="G83" i="1" s="1"/>
  <c r="H83" i="1" s="1"/>
  <c r="I83" i="1" s="1"/>
  <c r="J83" i="1" s="1"/>
  <c r="K83" i="1" s="1"/>
  <c r="L83" i="1" s="1"/>
  <c r="M83" i="1" s="1"/>
  <c r="N83" i="1" s="1"/>
  <c r="O83" i="1" s="1"/>
  <c r="P83" i="1" s="1"/>
  <c r="Q83" i="1" s="1"/>
  <c r="F82" i="1"/>
  <c r="G82" i="1" s="1"/>
  <c r="H82" i="1" s="1"/>
  <c r="I82" i="1" s="1"/>
  <c r="J82" i="1" s="1"/>
  <c r="K82" i="1" s="1"/>
  <c r="L82" i="1" s="1"/>
  <c r="M82" i="1" s="1"/>
  <c r="N82" i="1" s="1"/>
  <c r="O82" i="1" s="1"/>
  <c r="P82" i="1" s="1"/>
  <c r="Q82" i="1" s="1"/>
  <c r="E82" i="1"/>
  <c r="E81" i="1"/>
  <c r="F81" i="1" s="1"/>
  <c r="G81" i="1" s="1"/>
  <c r="H81" i="1" s="1"/>
  <c r="I81" i="1" s="1"/>
  <c r="J81" i="1" s="1"/>
  <c r="K81" i="1" s="1"/>
  <c r="L81" i="1" s="1"/>
  <c r="M81" i="1" s="1"/>
  <c r="N81" i="1" s="1"/>
  <c r="O81" i="1" s="1"/>
  <c r="P81" i="1" s="1"/>
  <c r="Q81" i="1" s="1"/>
  <c r="F80" i="1"/>
  <c r="G80" i="1" s="1"/>
  <c r="H80" i="1" s="1"/>
  <c r="I80" i="1" s="1"/>
  <c r="J80" i="1" s="1"/>
  <c r="K80" i="1" s="1"/>
  <c r="L80" i="1" s="1"/>
  <c r="M80" i="1" s="1"/>
  <c r="N80" i="1" s="1"/>
  <c r="O80" i="1" s="1"/>
  <c r="P80" i="1" s="1"/>
  <c r="Q80" i="1" s="1"/>
  <c r="E80" i="1"/>
  <c r="E79" i="1"/>
  <c r="F79" i="1" s="1"/>
  <c r="G79" i="1" s="1"/>
  <c r="H79" i="1" s="1"/>
  <c r="I79" i="1" s="1"/>
  <c r="J79" i="1" s="1"/>
  <c r="K79" i="1" s="1"/>
  <c r="L79" i="1" s="1"/>
  <c r="M79" i="1" s="1"/>
  <c r="N79" i="1" s="1"/>
  <c r="O79" i="1" s="1"/>
  <c r="P79" i="1" s="1"/>
  <c r="Q79" i="1" s="1"/>
  <c r="F78" i="1"/>
  <c r="G78" i="1" s="1"/>
  <c r="H78" i="1" s="1"/>
  <c r="I78" i="1" s="1"/>
  <c r="J78" i="1" s="1"/>
  <c r="K78" i="1" s="1"/>
  <c r="L78" i="1" s="1"/>
  <c r="M78" i="1" s="1"/>
  <c r="N78" i="1" s="1"/>
  <c r="O78" i="1" s="1"/>
  <c r="P78" i="1" s="1"/>
  <c r="Q78" i="1" s="1"/>
  <c r="E78" i="1"/>
  <c r="E77" i="1"/>
  <c r="F77" i="1" s="1"/>
  <c r="G77" i="1" s="1"/>
  <c r="H77" i="1" s="1"/>
  <c r="I77" i="1" s="1"/>
  <c r="J77" i="1" s="1"/>
  <c r="K77" i="1" s="1"/>
  <c r="L77" i="1" s="1"/>
  <c r="M77" i="1" s="1"/>
  <c r="N77" i="1" s="1"/>
  <c r="O77" i="1" s="1"/>
  <c r="P77" i="1" s="1"/>
  <c r="Q77" i="1" s="1"/>
  <c r="F76" i="1"/>
  <c r="G76" i="1" s="1"/>
  <c r="H76" i="1" s="1"/>
  <c r="I76" i="1" s="1"/>
  <c r="J76" i="1" s="1"/>
  <c r="K76" i="1" s="1"/>
  <c r="L76" i="1" s="1"/>
  <c r="M76" i="1" s="1"/>
  <c r="N76" i="1" s="1"/>
  <c r="O76" i="1" s="1"/>
  <c r="P76" i="1" s="1"/>
  <c r="Q76" i="1" s="1"/>
  <c r="E76" i="1"/>
  <c r="E75" i="1"/>
  <c r="F75" i="1" s="1"/>
  <c r="G75" i="1" s="1"/>
  <c r="H75" i="1" s="1"/>
  <c r="I75" i="1" s="1"/>
  <c r="J75" i="1" s="1"/>
  <c r="K75" i="1" s="1"/>
  <c r="L75" i="1" s="1"/>
  <c r="M75" i="1" s="1"/>
  <c r="N75" i="1" s="1"/>
  <c r="O75" i="1" s="1"/>
  <c r="P75" i="1" s="1"/>
  <c r="Q75" i="1" s="1"/>
  <c r="F74" i="1"/>
  <c r="G74" i="1" s="1"/>
  <c r="H74" i="1" s="1"/>
  <c r="I74" i="1" s="1"/>
  <c r="J74" i="1" s="1"/>
  <c r="K74" i="1" s="1"/>
  <c r="L74" i="1" s="1"/>
  <c r="M74" i="1" s="1"/>
  <c r="N74" i="1" s="1"/>
  <c r="O74" i="1" s="1"/>
  <c r="P74" i="1" s="1"/>
  <c r="Q74" i="1" s="1"/>
  <c r="E74" i="1"/>
  <c r="E73" i="1"/>
  <c r="F73" i="1" s="1"/>
  <c r="G73" i="1" s="1"/>
  <c r="H73" i="1" s="1"/>
  <c r="I73" i="1" s="1"/>
  <c r="J73" i="1" s="1"/>
  <c r="K73" i="1" s="1"/>
  <c r="L73" i="1" s="1"/>
  <c r="M73" i="1" s="1"/>
  <c r="N73" i="1" s="1"/>
  <c r="O73" i="1" s="1"/>
  <c r="P73" i="1" s="1"/>
  <c r="Q73" i="1" s="1"/>
  <c r="F72" i="1"/>
  <c r="G72" i="1" s="1"/>
  <c r="H72" i="1" s="1"/>
  <c r="I72" i="1" s="1"/>
  <c r="J72" i="1" s="1"/>
  <c r="K72" i="1" s="1"/>
  <c r="L72" i="1" s="1"/>
  <c r="M72" i="1" s="1"/>
  <c r="N72" i="1" s="1"/>
  <c r="O72" i="1" s="1"/>
  <c r="P72" i="1" s="1"/>
  <c r="Q72" i="1" s="1"/>
  <c r="E72" i="1"/>
  <c r="E71" i="1"/>
  <c r="F71" i="1" s="1"/>
  <c r="G71" i="1" s="1"/>
  <c r="H71" i="1" s="1"/>
  <c r="I71" i="1" s="1"/>
  <c r="J71" i="1" s="1"/>
  <c r="K71" i="1" s="1"/>
  <c r="L71" i="1" s="1"/>
  <c r="M71" i="1" s="1"/>
  <c r="N71" i="1" s="1"/>
  <c r="O71" i="1" s="1"/>
  <c r="P71" i="1" s="1"/>
  <c r="Q71" i="1" s="1"/>
  <c r="F70" i="1"/>
  <c r="G70" i="1" s="1"/>
  <c r="H70" i="1" s="1"/>
  <c r="I70" i="1" s="1"/>
  <c r="J70" i="1" s="1"/>
  <c r="K70" i="1" s="1"/>
  <c r="L70" i="1" s="1"/>
  <c r="M70" i="1" s="1"/>
  <c r="N70" i="1" s="1"/>
  <c r="O70" i="1" s="1"/>
  <c r="P70" i="1" s="1"/>
  <c r="Q70" i="1" s="1"/>
  <c r="E70" i="1"/>
  <c r="E69" i="1"/>
  <c r="F69" i="1" s="1"/>
  <c r="G69" i="1" s="1"/>
  <c r="H69" i="1" s="1"/>
  <c r="I69" i="1" s="1"/>
  <c r="J69" i="1" s="1"/>
  <c r="K69" i="1" s="1"/>
  <c r="L69" i="1" s="1"/>
  <c r="M69" i="1" s="1"/>
  <c r="N69" i="1" s="1"/>
  <c r="O69" i="1" s="1"/>
  <c r="P69" i="1" s="1"/>
  <c r="Q69" i="1" s="1"/>
  <c r="F68" i="1"/>
  <c r="G68" i="1" s="1"/>
  <c r="H68" i="1" s="1"/>
  <c r="I68" i="1" s="1"/>
  <c r="J68" i="1" s="1"/>
  <c r="K68" i="1" s="1"/>
  <c r="L68" i="1" s="1"/>
  <c r="M68" i="1" s="1"/>
  <c r="N68" i="1" s="1"/>
  <c r="O68" i="1" s="1"/>
  <c r="P68" i="1" s="1"/>
  <c r="Q68" i="1" s="1"/>
  <c r="E68" i="1"/>
  <c r="E67" i="1"/>
  <c r="H63" i="1"/>
  <c r="I63" i="1" s="1"/>
  <c r="J63" i="1" s="1"/>
  <c r="K63" i="1" s="1"/>
  <c r="L63" i="1" s="1"/>
  <c r="M63" i="1" s="1"/>
  <c r="N63" i="1" s="1"/>
  <c r="O63" i="1" s="1"/>
  <c r="P63" i="1" s="1"/>
  <c r="Q63" i="1" s="1"/>
  <c r="F63" i="1"/>
  <c r="G63" i="1" s="1"/>
  <c r="E63" i="1"/>
  <c r="G62" i="1"/>
  <c r="H62" i="1" s="1"/>
  <c r="I62" i="1" s="1"/>
  <c r="J62" i="1" s="1"/>
  <c r="K62" i="1" s="1"/>
  <c r="L62" i="1" s="1"/>
  <c r="M62" i="1" s="1"/>
  <c r="N62" i="1" s="1"/>
  <c r="O62" i="1" s="1"/>
  <c r="P62" i="1" s="1"/>
  <c r="Q62" i="1" s="1"/>
  <c r="E62" i="1"/>
  <c r="F62" i="1" s="1"/>
  <c r="H61" i="1"/>
  <c r="I61" i="1" s="1"/>
  <c r="J61" i="1" s="1"/>
  <c r="K61" i="1" s="1"/>
  <c r="L61" i="1" s="1"/>
  <c r="M61" i="1" s="1"/>
  <c r="N61" i="1" s="1"/>
  <c r="O61" i="1" s="1"/>
  <c r="P61" i="1" s="1"/>
  <c r="Q61" i="1" s="1"/>
  <c r="F61" i="1"/>
  <c r="G61" i="1" s="1"/>
  <c r="E61" i="1"/>
  <c r="G60" i="1"/>
  <c r="H60" i="1" s="1"/>
  <c r="I60" i="1" s="1"/>
  <c r="J60" i="1" s="1"/>
  <c r="K60" i="1" s="1"/>
  <c r="L60" i="1" s="1"/>
  <c r="M60" i="1" s="1"/>
  <c r="N60" i="1" s="1"/>
  <c r="O60" i="1" s="1"/>
  <c r="P60" i="1" s="1"/>
  <c r="Q60" i="1" s="1"/>
  <c r="E60" i="1"/>
  <c r="F60" i="1" s="1"/>
  <c r="H59" i="1"/>
  <c r="I59" i="1" s="1"/>
  <c r="J59" i="1" s="1"/>
  <c r="K59" i="1" s="1"/>
  <c r="L59" i="1" s="1"/>
  <c r="M59" i="1" s="1"/>
  <c r="N59" i="1" s="1"/>
  <c r="O59" i="1" s="1"/>
  <c r="P59" i="1" s="1"/>
  <c r="Q59" i="1" s="1"/>
  <c r="F59" i="1"/>
  <c r="G59" i="1" s="1"/>
  <c r="E59" i="1"/>
  <c r="G58" i="1"/>
  <c r="H58" i="1" s="1"/>
  <c r="I58" i="1" s="1"/>
  <c r="J58" i="1" s="1"/>
  <c r="K58" i="1" s="1"/>
  <c r="L58" i="1" s="1"/>
  <c r="M58" i="1" s="1"/>
  <c r="N58" i="1" s="1"/>
  <c r="O58" i="1" s="1"/>
  <c r="P58" i="1" s="1"/>
  <c r="Q58" i="1" s="1"/>
  <c r="E58" i="1"/>
  <c r="F58" i="1" s="1"/>
  <c r="H57" i="1"/>
  <c r="I57" i="1" s="1"/>
  <c r="J57" i="1" s="1"/>
  <c r="K57" i="1" s="1"/>
  <c r="L57" i="1" s="1"/>
  <c r="M57" i="1" s="1"/>
  <c r="N57" i="1" s="1"/>
  <c r="O57" i="1" s="1"/>
  <c r="P57" i="1" s="1"/>
  <c r="Q57" i="1" s="1"/>
  <c r="F57" i="1"/>
  <c r="G57" i="1" s="1"/>
  <c r="E57" i="1"/>
  <c r="G56" i="1"/>
  <c r="H56" i="1" s="1"/>
  <c r="I56" i="1" s="1"/>
  <c r="J56" i="1" s="1"/>
  <c r="K56" i="1" s="1"/>
  <c r="L56" i="1" s="1"/>
  <c r="M56" i="1" s="1"/>
  <c r="N56" i="1" s="1"/>
  <c r="O56" i="1" s="1"/>
  <c r="P56" i="1" s="1"/>
  <c r="Q56" i="1" s="1"/>
  <c r="E56" i="1"/>
  <c r="F56" i="1" s="1"/>
  <c r="H55" i="1"/>
  <c r="I55" i="1" s="1"/>
  <c r="J55" i="1" s="1"/>
  <c r="K55" i="1" s="1"/>
  <c r="L55" i="1" s="1"/>
  <c r="M55" i="1" s="1"/>
  <c r="N55" i="1" s="1"/>
  <c r="O55" i="1" s="1"/>
  <c r="P55" i="1" s="1"/>
  <c r="Q55" i="1" s="1"/>
  <c r="F55" i="1"/>
  <c r="G55" i="1" s="1"/>
  <c r="E55" i="1"/>
  <c r="G54" i="1"/>
  <c r="H54" i="1" s="1"/>
  <c r="I54" i="1" s="1"/>
  <c r="J54" i="1" s="1"/>
  <c r="K54" i="1" s="1"/>
  <c r="L54" i="1" s="1"/>
  <c r="M54" i="1" s="1"/>
  <c r="N54" i="1" s="1"/>
  <c r="O54" i="1" s="1"/>
  <c r="P54" i="1" s="1"/>
  <c r="Q54" i="1" s="1"/>
  <c r="E54" i="1"/>
  <c r="F54" i="1" s="1"/>
  <c r="H53" i="1"/>
  <c r="I53" i="1" s="1"/>
  <c r="J53" i="1" s="1"/>
  <c r="K53" i="1" s="1"/>
  <c r="L53" i="1" s="1"/>
  <c r="M53" i="1" s="1"/>
  <c r="N53" i="1" s="1"/>
  <c r="O53" i="1" s="1"/>
  <c r="P53" i="1" s="1"/>
  <c r="Q53" i="1" s="1"/>
  <c r="F53" i="1"/>
  <c r="G53" i="1" s="1"/>
  <c r="E53" i="1"/>
  <c r="G52" i="1"/>
  <c r="H52" i="1" s="1"/>
  <c r="I52" i="1" s="1"/>
  <c r="J52" i="1" s="1"/>
  <c r="K52" i="1" s="1"/>
  <c r="L52" i="1" s="1"/>
  <c r="M52" i="1" s="1"/>
  <c r="N52" i="1" s="1"/>
  <c r="O52" i="1" s="1"/>
  <c r="P52" i="1" s="1"/>
  <c r="Q52" i="1" s="1"/>
  <c r="E52" i="1"/>
  <c r="F52" i="1" s="1"/>
  <c r="H51" i="1"/>
  <c r="I51" i="1" s="1"/>
  <c r="J51" i="1" s="1"/>
  <c r="K51" i="1" s="1"/>
  <c r="L51" i="1" s="1"/>
  <c r="M51" i="1" s="1"/>
  <c r="N51" i="1" s="1"/>
  <c r="O51" i="1" s="1"/>
  <c r="P51" i="1" s="1"/>
  <c r="Q51" i="1" s="1"/>
  <c r="F51" i="1"/>
  <c r="G51" i="1" s="1"/>
  <c r="E51" i="1"/>
  <c r="G50" i="1"/>
  <c r="H50" i="1" s="1"/>
  <c r="I50" i="1" s="1"/>
  <c r="J50" i="1" s="1"/>
  <c r="K50" i="1" s="1"/>
  <c r="L50" i="1" s="1"/>
  <c r="M50" i="1" s="1"/>
  <c r="N50" i="1" s="1"/>
  <c r="O50" i="1" s="1"/>
  <c r="P50" i="1" s="1"/>
  <c r="Q50" i="1" s="1"/>
  <c r="E50" i="1"/>
  <c r="F50" i="1" s="1"/>
  <c r="H49" i="1"/>
  <c r="I49" i="1" s="1"/>
  <c r="J49" i="1" s="1"/>
  <c r="K49" i="1" s="1"/>
  <c r="L49" i="1" s="1"/>
  <c r="M49" i="1" s="1"/>
  <c r="N49" i="1" s="1"/>
  <c r="O49" i="1" s="1"/>
  <c r="P49" i="1" s="1"/>
  <c r="Q49" i="1" s="1"/>
  <c r="F49" i="1"/>
  <c r="G49" i="1" s="1"/>
  <c r="E49" i="1"/>
  <c r="G48" i="1"/>
  <c r="H48" i="1" s="1"/>
  <c r="I48" i="1" s="1"/>
  <c r="J48" i="1" s="1"/>
  <c r="K48" i="1" s="1"/>
  <c r="L48" i="1" s="1"/>
  <c r="M48" i="1" s="1"/>
  <c r="N48" i="1" s="1"/>
  <c r="O48" i="1" s="1"/>
  <c r="P48" i="1" s="1"/>
  <c r="Q48" i="1" s="1"/>
  <c r="E48" i="1"/>
  <c r="F48" i="1" s="1"/>
  <c r="H47" i="1"/>
  <c r="I47" i="1" s="1"/>
  <c r="J47" i="1" s="1"/>
  <c r="K47" i="1" s="1"/>
  <c r="L47" i="1" s="1"/>
  <c r="M47" i="1" s="1"/>
  <c r="N47" i="1" s="1"/>
  <c r="O47" i="1" s="1"/>
  <c r="P47" i="1" s="1"/>
  <c r="Q47" i="1" s="1"/>
  <c r="F47" i="1"/>
  <c r="G47" i="1" s="1"/>
  <c r="E47" i="1"/>
  <c r="G46" i="1"/>
  <c r="H46" i="1" s="1"/>
  <c r="I46" i="1" s="1"/>
  <c r="J46" i="1" s="1"/>
  <c r="K46" i="1" s="1"/>
  <c r="L46" i="1" s="1"/>
  <c r="M46" i="1" s="1"/>
  <c r="N46" i="1" s="1"/>
  <c r="O46" i="1" s="1"/>
  <c r="P46" i="1" s="1"/>
  <c r="Q46" i="1" s="1"/>
  <c r="E46" i="1"/>
  <c r="F46" i="1" s="1"/>
  <c r="H45" i="1"/>
  <c r="I45" i="1" s="1"/>
  <c r="J45" i="1" s="1"/>
  <c r="K45" i="1" s="1"/>
  <c r="L45" i="1" s="1"/>
  <c r="M45" i="1" s="1"/>
  <c r="N45" i="1" s="1"/>
  <c r="O45" i="1" s="1"/>
  <c r="P45" i="1" s="1"/>
  <c r="Q45" i="1" s="1"/>
  <c r="F45" i="1"/>
  <c r="G45" i="1" s="1"/>
  <c r="E45" i="1"/>
  <c r="G44" i="1"/>
  <c r="H44" i="1" s="1"/>
  <c r="I44" i="1" s="1"/>
  <c r="J44" i="1" s="1"/>
  <c r="K44" i="1" s="1"/>
  <c r="L44" i="1" s="1"/>
  <c r="M44" i="1" s="1"/>
  <c r="N44" i="1" s="1"/>
  <c r="O44" i="1" s="1"/>
  <c r="P44" i="1" s="1"/>
  <c r="Q44" i="1" s="1"/>
  <c r="E44" i="1"/>
  <c r="F44" i="1" s="1"/>
  <c r="H43" i="1"/>
  <c r="I43" i="1" s="1"/>
  <c r="J43" i="1" s="1"/>
  <c r="K43" i="1" s="1"/>
  <c r="L43" i="1" s="1"/>
  <c r="M43" i="1" s="1"/>
  <c r="N43" i="1" s="1"/>
  <c r="O43" i="1" s="1"/>
  <c r="P43" i="1" s="1"/>
  <c r="Q43" i="1" s="1"/>
  <c r="F43" i="1"/>
  <c r="G43" i="1" s="1"/>
  <c r="E43" i="1"/>
  <c r="G42" i="1"/>
  <c r="H42" i="1" s="1"/>
  <c r="I42" i="1" s="1"/>
  <c r="J42" i="1" s="1"/>
  <c r="K42" i="1" s="1"/>
  <c r="L42" i="1" s="1"/>
  <c r="M42" i="1" s="1"/>
  <c r="N42" i="1" s="1"/>
  <c r="O42" i="1" s="1"/>
  <c r="P42" i="1" s="1"/>
  <c r="Q42" i="1" s="1"/>
  <c r="E42" i="1"/>
  <c r="F42" i="1" s="1"/>
  <c r="H41" i="1"/>
  <c r="I41" i="1" s="1"/>
  <c r="J41" i="1" s="1"/>
  <c r="K41" i="1" s="1"/>
  <c r="L41" i="1" s="1"/>
  <c r="M41" i="1" s="1"/>
  <c r="N41" i="1" s="1"/>
  <c r="O41" i="1" s="1"/>
  <c r="P41" i="1" s="1"/>
  <c r="Q41" i="1" s="1"/>
  <c r="F41" i="1"/>
  <c r="G41" i="1" s="1"/>
  <c r="E41" i="1"/>
  <c r="G40" i="1"/>
  <c r="H40" i="1" s="1"/>
  <c r="I40" i="1" s="1"/>
  <c r="J40" i="1" s="1"/>
  <c r="K40" i="1" s="1"/>
  <c r="L40" i="1" s="1"/>
  <c r="M40" i="1" s="1"/>
  <c r="N40" i="1" s="1"/>
  <c r="O40" i="1" s="1"/>
  <c r="P40" i="1" s="1"/>
  <c r="Q40" i="1" s="1"/>
  <c r="E40" i="1"/>
  <c r="F40" i="1" s="1"/>
  <c r="H39" i="1"/>
  <c r="I39" i="1" s="1"/>
  <c r="J39" i="1" s="1"/>
  <c r="K39" i="1" s="1"/>
  <c r="L39" i="1" s="1"/>
  <c r="M39" i="1" s="1"/>
  <c r="N39" i="1" s="1"/>
  <c r="O39" i="1" s="1"/>
  <c r="P39" i="1" s="1"/>
  <c r="Q39" i="1" s="1"/>
  <c r="F39" i="1"/>
  <c r="G39" i="1" s="1"/>
  <c r="E39" i="1"/>
  <c r="G38" i="1"/>
  <c r="H38" i="1" s="1"/>
  <c r="I38" i="1" s="1"/>
  <c r="J38" i="1" s="1"/>
  <c r="K38" i="1" s="1"/>
  <c r="L38" i="1" s="1"/>
  <c r="M38" i="1" s="1"/>
  <c r="N38" i="1" s="1"/>
  <c r="O38" i="1" s="1"/>
  <c r="P38" i="1" s="1"/>
  <c r="Q38" i="1" s="1"/>
  <c r="E38" i="1"/>
  <c r="F38" i="1" s="1"/>
  <c r="H37" i="1"/>
  <c r="I37" i="1" s="1"/>
  <c r="J37" i="1" s="1"/>
  <c r="K37" i="1" s="1"/>
  <c r="L37" i="1" s="1"/>
  <c r="M37" i="1" s="1"/>
  <c r="N37" i="1" s="1"/>
  <c r="O37" i="1" s="1"/>
  <c r="P37" i="1" s="1"/>
  <c r="Q37" i="1" s="1"/>
  <c r="F37" i="1"/>
  <c r="G37" i="1" s="1"/>
  <c r="E37" i="1"/>
  <c r="G36" i="1"/>
  <c r="H36" i="1" s="1"/>
  <c r="I36" i="1" s="1"/>
  <c r="J36" i="1" s="1"/>
  <c r="K36" i="1" s="1"/>
  <c r="L36" i="1" s="1"/>
  <c r="M36" i="1" s="1"/>
  <c r="N36" i="1" s="1"/>
  <c r="O36" i="1" s="1"/>
  <c r="P36" i="1" s="1"/>
  <c r="Q36" i="1" s="1"/>
  <c r="E36" i="1"/>
  <c r="F36" i="1" s="1"/>
  <c r="H35" i="1"/>
  <c r="I35" i="1" s="1"/>
  <c r="J35" i="1" s="1"/>
  <c r="K35" i="1" s="1"/>
  <c r="L35" i="1" s="1"/>
  <c r="M35" i="1" s="1"/>
  <c r="N35" i="1" s="1"/>
  <c r="O35" i="1" s="1"/>
  <c r="P35" i="1" s="1"/>
  <c r="Q35" i="1" s="1"/>
  <c r="F35" i="1"/>
  <c r="G35" i="1" s="1"/>
  <c r="E35" i="1"/>
  <c r="G34" i="1"/>
  <c r="H34" i="1" s="1"/>
  <c r="I34" i="1" s="1"/>
  <c r="J34" i="1" s="1"/>
  <c r="K34" i="1" s="1"/>
  <c r="L34" i="1" s="1"/>
  <c r="M34" i="1" s="1"/>
  <c r="N34" i="1" s="1"/>
  <c r="O34" i="1" s="1"/>
  <c r="P34" i="1" s="1"/>
  <c r="Q34" i="1" s="1"/>
  <c r="E34" i="1"/>
  <c r="F34" i="1" s="1"/>
  <c r="H33" i="1"/>
  <c r="I33" i="1" s="1"/>
  <c r="J33" i="1" s="1"/>
  <c r="K33" i="1" s="1"/>
  <c r="L33" i="1" s="1"/>
  <c r="M33" i="1" s="1"/>
  <c r="N33" i="1" s="1"/>
  <c r="O33" i="1" s="1"/>
  <c r="P33" i="1" s="1"/>
  <c r="Q33" i="1" s="1"/>
  <c r="F33" i="1"/>
  <c r="G33" i="1" s="1"/>
  <c r="E33" i="1"/>
  <c r="G32" i="1"/>
  <c r="H32" i="1" s="1"/>
  <c r="I32" i="1" s="1"/>
  <c r="J32" i="1" s="1"/>
  <c r="K32" i="1" s="1"/>
  <c r="L32" i="1" s="1"/>
  <c r="M32" i="1" s="1"/>
  <c r="N32" i="1" s="1"/>
  <c r="O32" i="1" s="1"/>
  <c r="P32" i="1" s="1"/>
  <c r="Q32" i="1" s="1"/>
  <c r="E32" i="1"/>
  <c r="F32" i="1" s="1"/>
  <c r="H31" i="1"/>
  <c r="I31" i="1" s="1"/>
  <c r="J31" i="1" s="1"/>
  <c r="K31" i="1" s="1"/>
  <c r="L31" i="1" s="1"/>
  <c r="M31" i="1" s="1"/>
  <c r="N31" i="1" s="1"/>
  <c r="O31" i="1" s="1"/>
  <c r="P31" i="1" s="1"/>
  <c r="Q31" i="1" s="1"/>
  <c r="F31" i="1"/>
  <c r="G31" i="1" s="1"/>
  <c r="E31" i="1"/>
  <c r="G30" i="1"/>
  <c r="H30" i="1" s="1"/>
  <c r="I30" i="1" s="1"/>
  <c r="J30" i="1" s="1"/>
  <c r="K30" i="1" s="1"/>
  <c r="L30" i="1" s="1"/>
  <c r="M30" i="1" s="1"/>
  <c r="N30" i="1" s="1"/>
  <c r="O30" i="1" s="1"/>
  <c r="P30" i="1" s="1"/>
  <c r="Q30" i="1" s="1"/>
  <c r="E30" i="1"/>
  <c r="F30" i="1" s="1"/>
  <c r="H29" i="1"/>
  <c r="I29" i="1" s="1"/>
  <c r="J29" i="1" s="1"/>
  <c r="K29" i="1" s="1"/>
  <c r="L29" i="1" s="1"/>
  <c r="M29" i="1" s="1"/>
  <c r="N29" i="1" s="1"/>
  <c r="O29" i="1" s="1"/>
  <c r="P29" i="1" s="1"/>
  <c r="Q29" i="1" s="1"/>
  <c r="F29" i="1"/>
  <c r="G29" i="1" s="1"/>
  <c r="E29" i="1"/>
  <c r="G28" i="1"/>
  <c r="H28" i="1" s="1"/>
  <c r="I28" i="1" s="1"/>
  <c r="J28" i="1" s="1"/>
  <c r="K28" i="1" s="1"/>
  <c r="L28" i="1" s="1"/>
  <c r="M28" i="1" s="1"/>
  <c r="N28" i="1" s="1"/>
  <c r="O28" i="1" s="1"/>
  <c r="P28" i="1" s="1"/>
  <c r="Q28" i="1" s="1"/>
  <c r="E28" i="1"/>
  <c r="F28" i="1" s="1"/>
  <c r="E27" i="1"/>
  <c r="F27" i="1" s="1"/>
  <c r="G27" i="1" s="1"/>
  <c r="H27" i="1" s="1"/>
  <c r="I27" i="1" s="1"/>
  <c r="J27" i="1" s="1"/>
  <c r="K27" i="1" s="1"/>
  <c r="L27" i="1" s="1"/>
  <c r="M27" i="1" s="1"/>
  <c r="N27" i="1" s="1"/>
  <c r="O27" i="1" s="1"/>
  <c r="P27" i="1" s="1"/>
  <c r="Q27" i="1" s="1"/>
  <c r="F26" i="1"/>
  <c r="G26" i="1" s="1"/>
  <c r="H26" i="1" s="1"/>
  <c r="I26" i="1" s="1"/>
  <c r="J26" i="1" s="1"/>
  <c r="K26" i="1" s="1"/>
  <c r="L26" i="1" s="1"/>
  <c r="M26" i="1" s="1"/>
  <c r="N26" i="1" s="1"/>
  <c r="O26" i="1" s="1"/>
  <c r="P26" i="1" s="1"/>
  <c r="Q26" i="1" s="1"/>
  <c r="E26" i="1"/>
  <c r="E25" i="1"/>
  <c r="F25" i="1" s="1"/>
  <c r="G25" i="1" s="1"/>
  <c r="H25" i="1" s="1"/>
  <c r="I25" i="1" s="1"/>
  <c r="J25" i="1" s="1"/>
  <c r="K25" i="1" s="1"/>
  <c r="L25" i="1" s="1"/>
  <c r="M25" i="1" s="1"/>
  <c r="N25" i="1" s="1"/>
  <c r="O25" i="1" s="1"/>
  <c r="P25" i="1" s="1"/>
  <c r="Q25" i="1" s="1"/>
  <c r="F24" i="1"/>
  <c r="G24" i="1" s="1"/>
  <c r="H24" i="1" s="1"/>
  <c r="I24" i="1" s="1"/>
  <c r="J24" i="1" s="1"/>
  <c r="K24" i="1" s="1"/>
  <c r="L24" i="1" s="1"/>
  <c r="M24" i="1" s="1"/>
  <c r="N24" i="1" s="1"/>
  <c r="O24" i="1" s="1"/>
  <c r="P24" i="1" s="1"/>
  <c r="Q24" i="1" s="1"/>
  <c r="E24" i="1"/>
  <c r="E23" i="1"/>
  <c r="F23" i="1" s="1"/>
  <c r="G23" i="1" s="1"/>
  <c r="H23" i="1" s="1"/>
  <c r="I23" i="1" s="1"/>
  <c r="J23" i="1" s="1"/>
  <c r="K23" i="1" s="1"/>
  <c r="L23" i="1" s="1"/>
  <c r="M23" i="1" s="1"/>
  <c r="N23" i="1" s="1"/>
  <c r="O23" i="1" s="1"/>
  <c r="P23" i="1" s="1"/>
  <c r="Q23" i="1" s="1"/>
  <c r="F22" i="1"/>
  <c r="G22" i="1" s="1"/>
  <c r="H22" i="1" s="1"/>
  <c r="I22" i="1" s="1"/>
  <c r="J22" i="1" s="1"/>
  <c r="K22" i="1" s="1"/>
  <c r="L22" i="1" s="1"/>
  <c r="M22" i="1" s="1"/>
  <c r="N22" i="1" s="1"/>
  <c r="O22" i="1" s="1"/>
  <c r="P22" i="1" s="1"/>
  <c r="Q22" i="1" s="1"/>
  <c r="E22" i="1"/>
  <c r="E21" i="1"/>
  <c r="F21" i="1" s="1"/>
  <c r="G21" i="1" s="1"/>
  <c r="H21" i="1" s="1"/>
  <c r="I21" i="1" s="1"/>
  <c r="J21" i="1" s="1"/>
  <c r="K21" i="1" s="1"/>
  <c r="L21" i="1" s="1"/>
  <c r="M21" i="1" s="1"/>
  <c r="N21" i="1" s="1"/>
  <c r="O21" i="1" s="1"/>
  <c r="P21" i="1" s="1"/>
  <c r="Q21" i="1" s="1"/>
  <c r="F20" i="1"/>
  <c r="G20" i="1" s="1"/>
  <c r="H20" i="1" s="1"/>
  <c r="I20" i="1" s="1"/>
  <c r="J20" i="1" s="1"/>
  <c r="K20" i="1" s="1"/>
  <c r="L20" i="1" s="1"/>
  <c r="M20" i="1" s="1"/>
  <c r="N20" i="1" s="1"/>
  <c r="O20" i="1" s="1"/>
  <c r="P20" i="1" s="1"/>
  <c r="Q20" i="1" s="1"/>
  <c r="E20" i="1"/>
  <c r="E19" i="1"/>
  <c r="F19" i="1" s="1"/>
  <c r="G19" i="1" s="1"/>
  <c r="H19" i="1" s="1"/>
  <c r="I19" i="1" s="1"/>
  <c r="J19" i="1" s="1"/>
  <c r="K19" i="1" s="1"/>
  <c r="L19" i="1" s="1"/>
  <c r="M19" i="1" s="1"/>
  <c r="N19" i="1" s="1"/>
  <c r="O19" i="1" s="1"/>
  <c r="P19" i="1" s="1"/>
  <c r="Q19" i="1" s="1"/>
  <c r="F18" i="1"/>
  <c r="G18" i="1" s="1"/>
  <c r="H18" i="1" s="1"/>
  <c r="I18" i="1" s="1"/>
  <c r="J18" i="1" s="1"/>
  <c r="K18" i="1" s="1"/>
  <c r="L18" i="1" s="1"/>
  <c r="M18" i="1" s="1"/>
  <c r="N18" i="1" s="1"/>
  <c r="O18" i="1" s="1"/>
  <c r="P18" i="1" s="1"/>
  <c r="Q18" i="1" s="1"/>
  <c r="E18" i="1"/>
  <c r="E17" i="1"/>
  <c r="F17" i="1" s="1"/>
  <c r="G17" i="1" s="1"/>
  <c r="H17" i="1" s="1"/>
  <c r="I17" i="1" s="1"/>
  <c r="J17" i="1" s="1"/>
  <c r="K17" i="1" s="1"/>
  <c r="L17" i="1" s="1"/>
  <c r="M17" i="1" s="1"/>
  <c r="N17" i="1" s="1"/>
  <c r="O17" i="1" s="1"/>
  <c r="P17" i="1" s="1"/>
  <c r="Q17" i="1" s="1"/>
  <c r="F16" i="1"/>
  <c r="G16" i="1" s="1"/>
  <c r="H16" i="1" s="1"/>
  <c r="I16" i="1" s="1"/>
  <c r="J16" i="1" s="1"/>
  <c r="K16" i="1" s="1"/>
  <c r="L16" i="1" s="1"/>
  <c r="M16" i="1" s="1"/>
  <c r="N16" i="1" s="1"/>
  <c r="O16" i="1" s="1"/>
  <c r="P16" i="1" s="1"/>
  <c r="Q16" i="1" s="1"/>
  <c r="E16" i="1"/>
  <c r="E15" i="1"/>
  <c r="F15" i="1" s="1"/>
  <c r="G15" i="1" s="1"/>
  <c r="H15" i="1" s="1"/>
  <c r="I15" i="1" s="1"/>
  <c r="J15" i="1" s="1"/>
  <c r="K15" i="1" s="1"/>
  <c r="L15" i="1" s="1"/>
  <c r="M15" i="1" s="1"/>
  <c r="N15" i="1" s="1"/>
  <c r="O15" i="1" s="1"/>
  <c r="P15" i="1" s="1"/>
  <c r="Q15" i="1" s="1"/>
  <c r="F14" i="1"/>
  <c r="G14" i="1" s="1"/>
  <c r="H14" i="1" s="1"/>
  <c r="I14" i="1" s="1"/>
  <c r="J14" i="1" s="1"/>
  <c r="K14" i="1" s="1"/>
  <c r="L14" i="1" s="1"/>
  <c r="M14" i="1" s="1"/>
  <c r="N14" i="1" s="1"/>
  <c r="O14" i="1" s="1"/>
  <c r="P14" i="1" s="1"/>
  <c r="Q14" i="1" s="1"/>
  <c r="E14" i="1"/>
  <c r="E13" i="1"/>
  <c r="F13" i="1" s="1"/>
  <c r="G13" i="1" s="1"/>
  <c r="H13" i="1" s="1"/>
  <c r="I13" i="1" s="1"/>
  <c r="J13" i="1" s="1"/>
  <c r="K13" i="1" s="1"/>
  <c r="L13" i="1" s="1"/>
  <c r="M13" i="1" s="1"/>
  <c r="N13" i="1" s="1"/>
  <c r="O13" i="1" s="1"/>
  <c r="P13" i="1" s="1"/>
  <c r="Q13" i="1" s="1"/>
  <c r="F12" i="1"/>
  <c r="G12" i="1" s="1"/>
  <c r="H12" i="1" s="1"/>
  <c r="I12" i="1" s="1"/>
  <c r="J12" i="1" s="1"/>
  <c r="K12" i="1" s="1"/>
  <c r="L12" i="1" s="1"/>
  <c r="M12" i="1" s="1"/>
  <c r="N12" i="1" s="1"/>
  <c r="O12" i="1" s="1"/>
  <c r="P12" i="1" s="1"/>
  <c r="Q12" i="1" s="1"/>
  <c r="E12" i="1"/>
  <c r="E11" i="1"/>
  <c r="F11" i="1" s="1"/>
  <c r="G11" i="1" s="1"/>
  <c r="H11" i="1" s="1"/>
  <c r="I11" i="1" s="1"/>
  <c r="J11" i="1" s="1"/>
  <c r="K11" i="1" s="1"/>
  <c r="L11" i="1" s="1"/>
  <c r="M11" i="1" s="1"/>
  <c r="N11" i="1" s="1"/>
  <c r="O11" i="1" s="1"/>
  <c r="P11" i="1" s="1"/>
  <c r="Q11" i="1" s="1"/>
  <c r="F10" i="1"/>
  <c r="G10" i="1" s="1"/>
  <c r="H10" i="1" s="1"/>
  <c r="I10" i="1" s="1"/>
  <c r="J10" i="1" s="1"/>
  <c r="K10" i="1" s="1"/>
  <c r="L10" i="1" s="1"/>
  <c r="M10" i="1" s="1"/>
  <c r="N10" i="1" s="1"/>
  <c r="O10" i="1" s="1"/>
  <c r="P10" i="1" s="1"/>
  <c r="Q10" i="1" s="1"/>
  <c r="E10" i="1"/>
  <c r="E9" i="1"/>
  <c r="F9" i="1" s="1"/>
  <c r="G9" i="1" s="1"/>
  <c r="H9" i="1" s="1"/>
  <c r="I9" i="1" s="1"/>
  <c r="J9" i="1" s="1"/>
  <c r="K9" i="1" s="1"/>
  <c r="L9" i="1" s="1"/>
  <c r="M9" i="1" s="1"/>
  <c r="N9" i="1" s="1"/>
  <c r="O9" i="1" s="1"/>
  <c r="P9" i="1" s="1"/>
  <c r="Q9" i="1" s="1"/>
  <c r="C8" i="1"/>
  <c r="C64" i="1" s="1"/>
  <c r="C385" i="1" s="1"/>
  <c r="F7" i="1"/>
  <c r="G7" i="1" s="1"/>
  <c r="H7" i="1" s="1"/>
  <c r="I7" i="1" s="1"/>
  <c r="J7" i="1" s="1"/>
  <c r="K7" i="1" s="1"/>
  <c r="L7" i="1" s="1"/>
  <c r="M7" i="1" s="1"/>
  <c r="N7" i="1" s="1"/>
  <c r="O7" i="1" s="1"/>
  <c r="P7" i="1" s="1"/>
  <c r="Q7" i="1" s="1"/>
  <c r="E7" i="1"/>
  <c r="I13" i="2" l="1"/>
  <c r="I30" i="2"/>
  <c r="E131" i="1"/>
  <c r="F67" i="1"/>
  <c r="G315" i="1"/>
  <c r="H241" i="1"/>
  <c r="E8" i="1"/>
  <c r="E238" i="1"/>
  <c r="F134" i="1"/>
  <c r="F380" i="1"/>
  <c r="G318" i="1"/>
  <c r="E380" i="1"/>
  <c r="G380" i="1" l="1"/>
  <c r="H318" i="1"/>
  <c r="F238" i="1"/>
  <c r="G134" i="1"/>
  <c r="E64" i="1"/>
  <c r="F8" i="1"/>
  <c r="H315" i="1"/>
  <c r="I241" i="1"/>
  <c r="F131" i="1"/>
  <c r="G67" i="1"/>
  <c r="G131" i="1" l="1"/>
  <c r="H67" i="1"/>
  <c r="J241" i="1"/>
  <c r="I315" i="1"/>
  <c r="G8" i="1"/>
  <c r="F64" i="1"/>
  <c r="G238" i="1"/>
  <c r="H134" i="1"/>
  <c r="I318" i="1"/>
  <c r="H380" i="1"/>
  <c r="I380" i="1" l="1"/>
  <c r="J318" i="1"/>
  <c r="G64" i="1"/>
  <c r="H8" i="1"/>
  <c r="J315" i="1"/>
  <c r="K241" i="1"/>
  <c r="I134" i="1"/>
  <c r="H238" i="1"/>
  <c r="H131" i="1"/>
  <c r="I67" i="1"/>
  <c r="I238" i="1" l="1"/>
  <c r="J134" i="1"/>
  <c r="I131" i="1"/>
  <c r="J67" i="1"/>
  <c r="K315" i="1"/>
  <c r="L241" i="1"/>
  <c r="H64" i="1"/>
  <c r="I8" i="1"/>
  <c r="J380" i="1"/>
  <c r="K318" i="1"/>
  <c r="K380" i="1" l="1"/>
  <c r="L318" i="1"/>
  <c r="I64" i="1"/>
  <c r="J8" i="1"/>
  <c r="L315" i="1"/>
  <c r="M241" i="1"/>
  <c r="J131" i="1"/>
  <c r="K67" i="1"/>
  <c r="J238" i="1"/>
  <c r="K134" i="1"/>
  <c r="K238" i="1" l="1"/>
  <c r="L134" i="1"/>
  <c r="K131" i="1"/>
  <c r="L67" i="1"/>
  <c r="N241" i="1"/>
  <c r="M315" i="1"/>
  <c r="K8" i="1"/>
  <c r="J64" i="1"/>
  <c r="L380" i="1"/>
  <c r="M318" i="1"/>
  <c r="K64" i="1" l="1"/>
  <c r="L8" i="1"/>
  <c r="N315" i="1"/>
  <c r="O241" i="1"/>
  <c r="M380" i="1"/>
  <c r="N318" i="1"/>
  <c r="L131" i="1"/>
  <c r="M67" i="1"/>
  <c r="L238" i="1"/>
  <c r="M134" i="1"/>
  <c r="M238" i="1" l="1"/>
  <c r="N134" i="1"/>
  <c r="M131" i="1"/>
  <c r="N67" i="1"/>
  <c r="N380" i="1"/>
  <c r="O318" i="1"/>
  <c r="O315" i="1"/>
  <c r="P241" i="1"/>
  <c r="L64" i="1"/>
  <c r="M8" i="1"/>
  <c r="M64" i="1" l="1"/>
  <c r="N8" i="1"/>
  <c r="P315" i="1"/>
  <c r="Q241" i="1"/>
  <c r="Q315" i="1" s="1"/>
  <c r="O380" i="1"/>
  <c r="P318" i="1"/>
  <c r="N131" i="1"/>
  <c r="O67" i="1"/>
  <c r="N238" i="1"/>
  <c r="O134" i="1"/>
  <c r="O238" i="1" l="1"/>
  <c r="P134" i="1"/>
  <c r="O131" i="1"/>
  <c r="P67" i="1"/>
  <c r="Q318" i="1"/>
  <c r="Q380" i="1" s="1"/>
  <c r="P380" i="1"/>
  <c r="O8" i="1"/>
  <c r="N64" i="1"/>
  <c r="O64" i="1" l="1"/>
  <c r="P8" i="1"/>
  <c r="P131" i="1"/>
  <c r="Q67" i="1"/>
  <c r="Q131" i="1" s="1"/>
  <c r="Q134" i="1"/>
  <c r="Q238" i="1" s="1"/>
  <c r="P238" i="1"/>
  <c r="P64" i="1" l="1"/>
  <c r="Q8" i="1"/>
  <c r="Q64" i="1" s="1"/>
</calcChain>
</file>

<file path=xl/sharedStrings.xml><?xml version="1.0" encoding="utf-8"?>
<sst xmlns="http://schemas.openxmlformats.org/spreadsheetml/2006/main" count="467" uniqueCount="430">
  <si>
    <t>Nombre:</t>
  </si>
  <si>
    <t>Instituto Jalisciense de Asistencia Social</t>
  </si>
  <si>
    <t>.</t>
  </si>
  <si>
    <t>PRESUPUESTO DE EGRESOS EJERCICIO 2018</t>
  </si>
  <si>
    <t>Capítulo 1000/3 (Servicios Personales)</t>
  </si>
  <si>
    <t>COG</t>
  </si>
  <si>
    <t>Concepto</t>
  </si>
  <si>
    <t>Presupuesto 2018</t>
  </si>
  <si>
    <t>Tipo de
Gasto</t>
  </si>
  <si>
    <t>Suma</t>
  </si>
  <si>
    <t>GASTO MENSUAL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</si>
  <si>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</si>
  <si>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</si>
  <si>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</si>
  <si>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</si>
  <si>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</si>
  <si>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</si>
  <si>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</si>
  <si>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</si>
  <si>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</si>
  <si>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</si>
  <si>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</si>
  <si>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</si>
  <si>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Dietas</t>
  </si>
  <si>
    <t>Sueldo base</t>
  </si>
  <si>
    <t>Remuneraciones por adscripción laboral en el extranjero</t>
  </si>
  <si>
    <t>Honorarios asimilables a salarios</t>
  </si>
  <si>
    <t>Salarios al personal eventual</t>
  </si>
  <si>
    <t>Retribuciones por servicios de carácter social</t>
  </si>
  <si>
    <t>Gratificados</t>
  </si>
  <si>
    <t>Retribución a los representantes de los trabajadores y de los patrones en la Junta Federal de Conciliación y Arbitraje</t>
  </si>
  <si>
    <t>Prima quinquenal por años de servicios efectivos prestados</t>
  </si>
  <si>
    <t>Prima vacacional y dominical</t>
  </si>
  <si>
    <t>Aguinaldo</t>
  </si>
  <si>
    <t>Remuneraciones por horas extraordinarias</t>
  </si>
  <si>
    <t>Remuneraciones por horas extraordinarias específicas para personal docente</t>
  </si>
  <si>
    <t>Compensaciones a sustitutos de profesores en estado grávido y personal docente con licencia prejubilatoria</t>
  </si>
  <si>
    <t>Compensaciones a directores de preescolar, primaria y secundaria; inspectores, prefectos y F.C.</t>
  </si>
  <si>
    <t>Compensaciones para material didáctico</t>
  </si>
  <si>
    <t>Compensaciones por titulación a nivel licenciatura T-3, MA Y DO</t>
  </si>
  <si>
    <t>Compensaciones adicionales</t>
  </si>
  <si>
    <t>Compensaciones por servicios de justicia</t>
  </si>
  <si>
    <t>Compensaciones por nómina</t>
  </si>
  <si>
    <t>Sobresueldos</t>
  </si>
  <si>
    <t>Honorarios especiales</t>
  </si>
  <si>
    <t>Cuotas al IMSS (Mod 10)</t>
  </si>
  <si>
    <t>Cuotas al ISSSTE</t>
  </si>
  <si>
    <t>Cuotas para la vivienda</t>
  </si>
  <si>
    <t>Cuotas a pensiones</t>
  </si>
  <si>
    <t>Cuotas para el sistema de ahorro para el retiro</t>
  </si>
  <si>
    <t>Plan multiple de beneficios (seguro de vida)</t>
  </si>
  <si>
    <t>Cuotas para el seguro de gastos médicos</t>
  </si>
  <si>
    <t>Indemnizaciones por separación</t>
  </si>
  <si>
    <t>Indemnizaciones por accidente en el trabajo</t>
  </si>
  <si>
    <t>Laudos, liquidaciones, indemnizaciones por sueldos y salarios caidos</t>
  </si>
  <si>
    <t>Indemnizaciones por riesgo de trabajo</t>
  </si>
  <si>
    <t>Fondo de retiro</t>
  </si>
  <si>
    <t>Previsión social múltiple para personal de educación y salud</t>
  </si>
  <si>
    <t>Gratificaciones genéricas</t>
  </si>
  <si>
    <t>Estímulos al personal</t>
  </si>
  <si>
    <t>Homologación</t>
  </si>
  <si>
    <t>Ayuda para actividades de organización y supervisión</t>
  </si>
  <si>
    <t>Asignación docente</t>
  </si>
  <si>
    <t>Servicios cocurriculares</t>
  </si>
  <si>
    <t>Sueldos, demás percepciones y gratificación anual</t>
  </si>
  <si>
    <t>Apoyos a la capacitación de los servidores públicos</t>
  </si>
  <si>
    <t>Servicios médicos y hospitalarios</t>
  </si>
  <si>
    <t>Prima de insalubridad</t>
  </si>
  <si>
    <t>prestación salarial complementaria por fallecimiento</t>
  </si>
  <si>
    <t>Impacto al salario en el transcurso del año</t>
  </si>
  <si>
    <t>Otras medidas de carácter laboral y económicas</t>
  </si>
  <si>
    <t>Acreditación por años de estudios en licenciatura</t>
  </si>
  <si>
    <t>Ayuda para despensa</t>
  </si>
  <si>
    <t>Ayuda para pasajes</t>
  </si>
  <si>
    <t>Ayuda para actividades de esparcimiento</t>
  </si>
  <si>
    <t>Estímulo por el día del servidor público</t>
  </si>
  <si>
    <t>Estímulos de antigüedad</t>
  </si>
  <si>
    <t>Acreditación por años de servicio en educación superior</t>
  </si>
  <si>
    <t>Gratificaciones</t>
  </si>
  <si>
    <t>Otros estímulos anteojos, utiles escolares, aparatos ortopedicos</t>
  </si>
  <si>
    <t>Total Capítulo de Gasto:</t>
  </si>
  <si>
    <t>Capítulo 2000 (Materiales y Suministros)</t>
  </si>
  <si>
    <t>Materiales, útiles y equipos menores de oficina</t>
  </si>
  <si>
    <t>Materiales y útiles de impresión y reproducción</t>
  </si>
  <si>
    <t>Material estadístico y geográfico</t>
  </si>
  <si>
    <t>Materiales, útiles y equipos menores de tecnologías de la información y comunicaciones</t>
  </si>
  <si>
    <t>Material impreso e información digital</t>
  </si>
  <si>
    <t>Material de limpieza</t>
  </si>
  <si>
    <t>Materiales y útiles de enseñanza</t>
  </si>
  <si>
    <t>Materiales para el registro e identificación de bienes y personas</t>
  </si>
  <si>
    <t>Registro e identificación vehicular</t>
  </si>
  <si>
    <t>Adquisición de formas valoradas</t>
  </si>
  <si>
    <t>Productos alimenticios para los efectivos que participen en programas de seguridad pública</t>
  </si>
  <si>
    <t>Productos alimenticios para personas derivado de la prestación de servicios públicos en unidades de salud, educativas, de readaptación social y otras</t>
  </si>
  <si>
    <t>Productos alimenticios para el personal que realiza labores en campo o de supervisión</t>
  </si>
  <si>
    <t>Productos alimenticios para el personal en las instalaciones de las dependencias y entidades</t>
  </si>
  <si>
    <t>Productos alimenticios para la población en caso de desastres naturales</t>
  </si>
  <si>
    <t>Productos alimenticios para el personal derivado de actividades extraordinarias</t>
  </si>
  <si>
    <t>Productos alimenticios para animales</t>
  </si>
  <si>
    <t>Utensilios para el servicio de alimentación</t>
  </si>
  <si>
    <t>Productos alimenticios, agropecuarios y forestales adquiridos como materia prima</t>
  </si>
  <si>
    <t>Insumos textiles adquiridos como materia prima</t>
  </si>
  <si>
    <t>Productos de papel, cartón e impresos adquiridos como materia prima</t>
  </si>
  <si>
    <t>Combustibles, lubricantes, aditivos, carbón y sus derivados adquiridos como materia prima</t>
  </si>
  <si>
    <t>Productos químicos, farmacéuticos y de laboratorio adquiridos como materia prima</t>
  </si>
  <si>
    <t>Productos metálicos y a base de minerales no metálicos adquiridos como materia prima</t>
  </si>
  <si>
    <t>Productos de cuero, piel, plástico y hule adquiridos como materia prima</t>
  </si>
  <si>
    <t>Mercancías adquiridas para su comercialización</t>
  </si>
  <si>
    <t>Otros productos adquiridos como materia prima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</si>
  <si>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</si>
  <si>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</si>
  <si>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</si>
  <si>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</si>
  <si>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</si>
  <si>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</si>
  <si>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</si>
  <si>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</si>
  <si>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</si>
  <si>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Productos químicos básicos</t>
  </si>
  <si>
    <t>Fertilizantes, pesticidas y otros agroquímicos</t>
  </si>
  <si>
    <t>Medicinas y productos farmacéuticos</t>
  </si>
  <si>
    <t>Materiales, accesorios y suministros médicos</t>
  </si>
  <si>
    <t>Materiales, accesorios y suministros de laboratorio</t>
  </si>
  <si>
    <t>Fibras sintéticas, hules, plásticos y derivados</t>
  </si>
  <si>
    <t>Otros productos químicos</t>
  </si>
  <si>
    <t>Combustibles, lubricantes y aditivos para vehículos terrestres, aéreos, marítimos, lacustres y fluviales destinados a servicios públicos y la operación de programas públicos</t>
  </si>
  <si>
    <t>Combustibles, lubricantes y aditivos para vehículos terrestres, aéreos, marítimos, lacustres y fluviales destinados a servicios administrativos</t>
  </si>
  <si>
    <t>Combustibles, lubricantes y aditivos para vehículos terrestres, aéreos, marítimos, lacustres y fluviales asignados a servidores públicos</t>
  </si>
  <si>
    <t>Combustibles, lubricantes y aditivos para maquinaria, equipo de producción y servicios administrativos</t>
  </si>
  <si>
    <t>Vestuario y uniformes</t>
  </si>
  <si>
    <t>Prendas de seguridad y protección personal</t>
  </si>
  <si>
    <t>Artículos deportivos</t>
  </si>
  <si>
    <t>Productos textiles</t>
  </si>
  <si>
    <t>Blancos y otros productos textiles, excepto prendas de vestir</t>
  </si>
  <si>
    <t>Sustancias y materiales explosivos</t>
  </si>
  <si>
    <t>Materiales de seguridad pública</t>
  </si>
  <si>
    <t>Prendas de protección para seguridad pública</t>
  </si>
  <si>
    <t>Herramientas menores</t>
  </si>
  <si>
    <t>Refacciones y accesorios menores de edificios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</si>
  <si>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</si>
  <si>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</si>
  <si>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e instrumental médico y de laboratorio</t>
  </si>
  <si>
    <t>Refacciones y accesorios menores de equipo de transporte</t>
  </si>
  <si>
    <t>Refacciones y accesorios menores de equipo de defensa y seguridad</t>
  </si>
  <si>
    <t>Refacciones y accesorios menores de maquinaria y otros equipos</t>
  </si>
  <si>
    <t>Refacciones y accesorios menores otros bienes muebles</t>
  </si>
  <si>
    <t>Capítulo 3000 (Servicios Generales)</t>
  </si>
  <si>
    <t>Servicio de energía eléctrica</t>
  </si>
  <si>
    <t>Servicio Alumbrado público</t>
  </si>
  <si>
    <t>Servicio de energía eléctrica para bombeo y tratamiento de agua</t>
  </si>
  <si>
    <t>Servicio de gas</t>
  </si>
  <si>
    <t>Servicio de agua</t>
  </si>
  <si>
    <t>Servicio telefónico tradicional</t>
  </si>
  <si>
    <t>Servicio de telefonía celular</t>
  </si>
  <si>
    <t>Servicios de telecomunicaciones y satelitales</t>
  </si>
  <si>
    <t>Servicios de acceso de internet, redes y procesamiento de información</t>
  </si>
  <si>
    <t>Servicio postal</t>
  </si>
  <si>
    <t>Servicio telegráfico</t>
  </si>
  <si>
    <t>Servicios integrales de telecomunicación</t>
  </si>
  <si>
    <t>Contratación de otros servicios</t>
  </si>
  <si>
    <t>Arrendamiento de terrenos</t>
  </si>
  <si>
    <t>Arrendamiento de edificios</t>
  </si>
  <si>
    <t>Arrendamiento de mobiliario</t>
  </si>
  <si>
    <t>Arrendamiento de equipo y bienes informáticos</t>
  </si>
  <si>
    <t>Arrendamiento de equipo e instrumental médico y de laboratorio</t>
  </si>
  <si>
    <t>Arrendamiento de vehículos terrestres, aéreos, marítimos, lacustres y fluviales para servicios públicos y la operación de programas públicos</t>
  </si>
  <si>
    <t>Arrendamiento de vehículos terrestres, aéreos, marítimos, lacustres y fluviales para servicios administrativos</t>
  </si>
  <si>
    <t>Arrendamiento de vehículos terrestres, aéreos, marítimos, lacustres y fluviales para desastres naturales</t>
  </si>
  <si>
    <t>Arrendamiento de vehículos terrestres, aéreos, marítimos, lacustres y fluviales para servidores públicos</t>
  </si>
  <si>
    <t>Arrendamiento de maquinaria, otros equipos y herramientas</t>
  </si>
  <si>
    <t>Patentes, regalías y otros</t>
  </si>
  <si>
    <t>Arrendamientos especiales</t>
  </si>
  <si>
    <t>Arrendamiento de sustancias y productos químicos</t>
  </si>
  <si>
    <t>Otros Arrendamientos</t>
  </si>
  <si>
    <t>Servicios legales, de contabilidad, auditoría y relacionados</t>
  </si>
  <si>
    <t>Servicios de diseño, arquitectura, ingeniería y actividades relacionadas</t>
  </si>
  <si>
    <t>Servicios de consultoría administrativa e informática</t>
  </si>
  <si>
    <t>Capacitación institucional</t>
  </si>
  <si>
    <t>Capacitación especializada</t>
  </si>
  <si>
    <t>Servicios de investigación científica y desarrollo</t>
  </si>
  <si>
    <t>Servicios de apoyo administrativo</t>
  </si>
  <si>
    <t>Servicios relacionados con traducciones</t>
  </si>
  <si>
    <t>Servicio de Impresión de documentos y papelería oficial</t>
  </si>
  <si>
    <t>Servicios de impresión de material informativo derivado de la operación y administración</t>
  </si>
  <si>
    <t>Información en medios masivos derivada de la operación y administración de las dependencias y entidades</t>
  </si>
  <si>
    <t>Servicios de protección y seguridad</t>
  </si>
  <si>
    <t>Servicios de vigilancia</t>
  </si>
  <si>
    <t>Servicios profesionales, científicos y técnicos integrales</t>
  </si>
  <si>
    <t>Servicios bancarios y financieros</t>
  </si>
  <si>
    <t>Servicios de cobranza, investigación crediticia y similar</t>
  </si>
  <si>
    <t>Servicios de recaudación, traslado y custodia de valores</t>
  </si>
  <si>
    <t>Seguro de responsabilidad patrimonial del Estado</t>
  </si>
  <si>
    <t>Seguros de bienes patrimoniales</t>
  </si>
  <si>
    <t>Almacenaje, embalaje y envase</t>
  </si>
  <si>
    <t>Fletes y maniobras</t>
  </si>
  <si>
    <t>Comisiones por ventas</t>
  </si>
  <si>
    <t>Servicios financieros, bancarios y comerciales integrales</t>
  </si>
  <si>
    <t>Mantenimiento y conservación de inmuebles para la prestación de servicios públicos</t>
  </si>
  <si>
    <t>Mantenimiento y conservación de mobiliario y equipo de administración, educacional y recreativo</t>
  </si>
  <si>
    <t>Instalación, reparación y mantenimiento de equipo de cómputo y tecnologías de la información</t>
  </si>
  <si>
    <t>Instalación, reparación y mantenimiento de equipo e instrumental médico y de laboratorio</t>
  </si>
  <si>
    <t>Mantenimiento y conservación de vehículos terrestres, aéreos, marítimos, lacustres y fluviales</t>
  </si>
  <si>
    <t>Reparación y mantenimiento de equipo de defensa y seguridad</t>
  </si>
  <si>
    <t>Instalación, reparación y mantenimiento de maquinaria y otros equipos</t>
  </si>
  <si>
    <t>Mantenimiento y conservación de maquinaria y equipo de trabajo específico</t>
  </si>
  <si>
    <t>Mantenimiento y reparación de plantas e instalaciones productivas</t>
  </si>
  <si>
    <t>Servicios de limpieza y manejo de desechos</t>
  </si>
  <si>
    <t>Servicios de jardinería y fumigación</t>
  </si>
  <si>
    <t>Difusión por radio, televisión y otros medios de mensajes sobre programas y actividades gubernamentales</t>
  </si>
  <si>
    <t>Difusión por radio, televisión y otros medios de mensajes comerciales para promover la venta de bienes o servicios</t>
  </si>
  <si>
    <t>Servicios de creatividad, preproducción y producción de publicidad, excepto internet</t>
  </si>
  <si>
    <t>Servicios de revelado de fotografías</t>
  </si>
  <si>
    <t>Servicios de la industria fílmica, del sonido y del video</t>
  </si>
  <si>
    <t>Servicio de creación y difusión de contenido exclusivamente a través de internet</t>
  </si>
  <si>
    <t>Otros servicios de información</t>
  </si>
  <si>
    <t>Pasajes aéreos nacionales</t>
  </si>
  <si>
    <t>Pasajes aéreos internacionales</t>
  </si>
  <si>
    <t>Pasajes terrestres nacionales</t>
  </si>
  <si>
    <t>Pasajes terrestres internacionales</t>
  </si>
  <si>
    <t>Pasajes marítimos, lacustres y fluviales</t>
  </si>
  <si>
    <t>Autotransporte</t>
  </si>
  <si>
    <t>Viáticos en el país</t>
  </si>
  <si>
    <t>Viáticos en el extranjero</t>
  </si>
  <si>
    <t>Gastos de instalación del personal estatal y traslado de menaje</t>
  </si>
  <si>
    <t>Servicios integrales de traslado y viáticos nacionales para servidores públicos en el desempeño de comisiones y funciones oficiales</t>
  </si>
  <si>
    <t>Servicios integrales traslado y viáticos en el extranjero para servidores públicos en el desempeño de comisiones y funciones oficiales</t>
  </si>
  <si>
    <t>Otros servicios de traslado y hospedaje</t>
  </si>
  <si>
    <t>Otros servicios de traslado y hospedaje ESTACIONAMIENTOS</t>
  </si>
  <si>
    <t>Gastos de ceremonial</t>
  </si>
  <si>
    <t>Gastos de orden social</t>
  </si>
  <si>
    <t>Gastos de orden cultural</t>
  </si>
  <si>
    <t>Congresos y convenciones</t>
  </si>
  <si>
    <t>Exposiciones</t>
  </si>
  <si>
    <t>Gastos de representación</t>
  </si>
  <si>
    <t>Servicios funerarios y de cementerios</t>
  </si>
  <si>
    <t>Otros impuestos y derechos</t>
  </si>
  <si>
    <t>Impuestos y derechos de exportación</t>
  </si>
  <si>
    <t>Impuestos y derechos de importación</t>
  </si>
  <si>
    <t>Laudo laboral</t>
  </si>
  <si>
    <t>Indemnizaciones por expropiación de predios</t>
  </si>
  <si>
    <t>Responsabilidad Patrimonial</t>
  </si>
  <si>
    <t>Otras erogaciones por resoluciones por autoridad competente</t>
  </si>
  <si>
    <t>Penas, multas, accesorios y actualizaciones</t>
  </si>
  <si>
    <t>Pérdidas del erario estatal</t>
  </si>
  <si>
    <t>Otros gastos por responsabilidades</t>
  </si>
  <si>
    <t>Gastos del Gobernador electo y su equipo</t>
  </si>
  <si>
    <t>Subcontratación de servicios con terceros</t>
  </si>
  <si>
    <t>Gastos menores</t>
  </si>
  <si>
    <t>Programa de Tarifa Especial</t>
  </si>
  <si>
    <t>Otros servicios generales</t>
  </si>
  <si>
    <t>Otros servicios integrales</t>
  </si>
  <si>
    <t>Capítulo 4000 (Transferencias, Asignaciones, Subsidios y Otras Ayudas)</t>
  </si>
  <si>
    <t>Poder Legislativo del Estado de Jalisco</t>
  </si>
  <si>
    <t>Auditoría Superior del Estado de Jalisco</t>
  </si>
  <si>
    <t>Transferencias al Poder Legislativo para Inversión Pública</t>
  </si>
  <si>
    <t>Supremo Tribunal de Justicia</t>
  </si>
  <si>
    <t>Consejo de la Judicatura del Estado de Jalisco</t>
  </si>
  <si>
    <t>Tribunal Electoral</t>
  </si>
  <si>
    <t>Tribunal de lo Administrativo del Estado</t>
  </si>
  <si>
    <t>Instituto de Justicia Alternativa del Estado de Jalisco</t>
  </si>
  <si>
    <t>Comisión Estatal de Derechos Humanos</t>
  </si>
  <si>
    <t>Instituto Electoral y de Participación Ciudadana del Estado de Jalisco</t>
  </si>
  <si>
    <t>Instituto de Transparencia e Información Pública del Estado de Jalisco</t>
  </si>
  <si>
    <t>Consejo Económico y Social del Estado de Jalisco para el Desarrollo y la Competitividad</t>
  </si>
  <si>
    <t>Universidad de Guadalajara</t>
  </si>
  <si>
    <t>Transferencias internas para Servicios Personales</t>
  </si>
  <si>
    <t>Transferencias internas para Materiales y Suministros</t>
  </si>
  <si>
    <t>Transferencias internas para Servicios Generales</t>
  </si>
  <si>
    <t>Transferencias internas para Asignaciones, Subsidios y Otras Ayudas</t>
  </si>
  <si>
    <t>Transferencias internas para Bienes Muebles, Inmuebles e Intangibles</t>
  </si>
  <si>
    <t>Transferencias internas para Inversión Pública</t>
  </si>
  <si>
    <t>Transferencias internas para Deuda Pública</t>
  </si>
  <si>
    <t>Transferencias para cubrir el déficit de operación y los gastos de administración asociados al otorgamiento de subsidios.</t>
  </si>
  <si>
    <t>Fondo Jalisco de Fomento Empresarial (FOJAL)</t>
  </si>
  <si>
    <t>Fondo complementario para el desarrollo regional</t>
  </si>
  <si>
    <t>Desarrollo de infraestructura en los municipios</t>
  </si>
  <si>
    <t>Procuraduría Federal del Consumidor (PROFECO)</t>
  </si>
  <si>
    <t>Instituto para el Desarrollo Técnico de las Haciendas Públicas (INDETEC)</t>
  </si>
  <si>
    <t>Desarrollo de infraestructura del sistema de agua</t>
  </si>
  <si>
    <t>Programas y conceptos complementarios</t>
  </si>
  <si>
    <t>Fideicomisos Públicos para Actividades Productivas del Campo</t>
  </si>
  <si>
    <t>Fideicomiso para el Desarrollo Regional Centro Occidente (FIDERCO)</t>
  </si>
  <si>
    <t>Fondo para el Consejo Metropolitano</t>
  </si>
  <si>
    <t>Fideicomiso para el Fondo Estatal para la Cultura y las Artes</t>
  </si>
  <si>
    <t>Apoyo a Proyectos Productivos Rurales</t>
  </si>
  <si>
    <t>Fomento de Actividades Pesqueras y Acuícolas</t>
  </si>
  <si>
    <t>Fomento de Actividades Productivas y Agroindustriales</t>
  </si>
  <si>
    <t>Apoyo a la Agricultura</t>
  </si>
  <si>
    <t>Comité Estatal para el Fomento y Protección Pecuaria del Estado de Jalisco, S.C.</t>
  </si>
  <si>
    <t>Subsidios a la producción</t>
  </si>
  <si>
    <t>Fomento a Proyectos de Comercialización y Distribución</t>
  </si>
  <si>
    <t>Aportación a la Promoción Económica del Estado</t>
  </si>
  <si>
    <t>Subsidios para Inversión</t>
  </si>
  <si>
    <t>Aportación a la Promoción Turística del Estado</t>
  </si>
  <si>
    <t>Subsidios a la prestación de servicios públicos</t>
  </si>
  <si>
    <t>Fondo de Apoyo al Programa Especial de Financiamiento de la Vivienda para el Magisterio en el Estado de Jalisco (FOVIMJAL)</t>
  </si>
  <si>
    <t>Aportación a la Promoción de la Vivienda en el Estado</t>
  </si>
  <si>
    <t>Subsidios al consumo</t>
  </si>
  <si>
    <t>Subsidios a Municipios</t>
  </si>
  <si>
    <t>Fondo de Incentivo a la Eficiencia de la Gestión Municipal</t>
  </si>
  <si>
    <t>Comisión Interinstitucional para Administrar los Fondos para la Seguridad Pública</t>
  </si>
  <si>
    <t>Aportación para el Programa de Telefonía Rural</t>
  </si>
  <si>
    <t>Aportación para el Programa de Incendios Forestales</t>
  </si>
  <si>
    <t>Otros Subsidios</t>
  </si>
  <si>
    <t>Ayuda a preliberados y menores infractores</t>
  </si>
  <si>
    <t>Gastos por servicios de traslado de personas</t>
  </si>
  <si>
    <t>Aportación para la Asistencia Social extraordinaria</t>
  </si>
  <si>
    <t>Aportación al seguro escolar contra accidentes personales</t>
  </si>
  <si>
    <t>Aportación para el Pago a los Ahorradores Defraudados por las Cajas Populares</t>
  </si>
  <si>
    <t>Aportación para el Desarrollo Humano en el Estado</t>
  </si>
  <si>
    <t>Aportación para el Desarrollo Social del Estado</t>
  </si>
  <si>
    <t>Aportación para Erogaciones Imprevistas</t>
  </si>
  <si>
    <t>Aportación para Erogaciones Contingentes</t>
  </si>
  <si>
    <t>Subsidios para capacitación y becas</t>
  </si>
  <si>
    <t>Pre y Premios</t>
  </si>
  <si>
    <t>Programa Estatal de Apoyo al Empleo</t>
  </si>
  <si>
    <t>Aportación para el Desarrollo de Programas Educativos</t>
  </si>
  <si>
    <t>Aportación a la Promoción de la Cultura y las Artes del Estado</t>
  </si>
  <si>
    <t>Aportación Estatal para el Convenio con el Consejo Nacional para la Cultura y las Artes (CONACULTA)</t>
  </si>
  <si>
    <t>Fondo de Ciencia y Tecnología</t>
  </si>
  <si>
    <t>Aportación para la Investigación y Conservación del Patrimonio Cultural</t>
  </si>
  <si>
    <t>Patronato de Fomento Educativo en el Estado de Jalisco, A.C.</t>
  </si>
  <si>
    <t>El Colegio de Jalisco, A.C.</t>
  </si>
  <si>
    <t>Apoyos a la investigación científica y tecnológica de instituciones académicas y sector público</t>
  </si>
  <si>
    <t>Apoyos a la investigación científica y tecnológica en instituciones sin fines de lucro</t>
  </si>
  <si>
    <t>Ayudas sociales a Instituciones sin Fines de Lucro</t>
  </si>
  <si>
    <t>Capítulo 5000 (Bienes Muebles e Inmuebles)</t>
  </si>
  <si>
    <t>Muebles de oficina y estantería</t>
  </si>
  <si>
    <t>Muebles, excepto de oficina y estantería</t>
  </si>
  <si>
    <t>Bienes artísticos y culturales</t>
  </si>
  <si>
    <t>Equipo de cómputo y de tecnología de la información</t>
  </si>
  <si>
    <t>Otros mobiliarios y equipos de administración</t>
  </si>
  <si>
    <t>Adjudicaciones, indemnizaciones y expropiaciones de bienes muebles</t>
  </si>
  <si>
    <t>Equipos y aparatos audiovisuales</t>
  </si>
  <si>
    <t>Aparatos deportivos</t>
  </si>
  <si>
    <t>Cámaras fotográficas y de video</t>
  </si>
  <si>
    <t>Otro mobiliario y equipo educacional y recreativo</t>
  </si>
  <si>
    <t>Equipo médico y de laboratorio</t>
  </si>
  <si>
    <t>Instrumental médico y de laboratorio</t>
  </si>
  <si>
    <t>Vehículos y equipo terrestres, destinados a servicios públicos y la operación de programas públicos</t>
  </si>
  <si>
    <t>Vehículos y equipo terrestres, destinados a servicios administrativos</t>
  </si>
  <si>
    <t>Vehículos y equipo terrestres, destinados exclusivamente para desastres naturales</t>
  </si>
  <si>
    <t>Vehículos y equipo terrestres, destinados a servidores públicos</t>
  </si>
  <si>
    <t>Carrocerías, remolques y equipo auxiliar de transporte</t>
  </si>
  <si>
    <t>Vehículos y equipo aéreos, destinados a servicios públicos y la operación de programas públicos</t>
  </si>
  <si>
    <t>Vehículos y equipo aéreos, destinados exclusivamente para desastres naturales</t>
  </si>
  <si>
    <t>Equipo ferroviario</t>
  </si>
  <si>
    <t>Embarcaciones destinadas a servicios públicos y la operación de programas públicos</t>
  </si>
  <si>
    <t>Construcción de embarcaciones</t>
  </si>
  <si>
    <t>Otros equipos de transporte</t>
  </si>
  <si>
    <t>Equipo de defensa y seguridad</t>
  </si>
  <si>
    <t>Maquinaria y equipo agropecuario</t>
  </si>
  <si>
    <t>Maquinaria y equipo industrial</t>
  </si>
  <si>
    <t>Maquinaria y equipo de construcción</t>
  </si>
  <si>
    <t>Sistemas de aire acondicionado, calefacción y de refrigeración</t>
  </si>
  <si>
    <t>Equipos de comunicación y telecomunicación</t>
  </si>
  <si>
    <t>Equipo de generación eléctrica, aparatos y accesorios eléctricos</t>
  </si>
  <si>
    <t>Herramientas y máquinas herramienta</t>
  </si>
  <si>
    <t>Refacciones y accesorios mayores</t>
  </si>
  <si>
    <t>Equipo para semaforización</t>
  </si>
  <si>
    <t>Equipo de ingeniería y diseño</t>
  </si>
  <si>
    <t>Bienes muebles por arrendamiento financiero</t>
  </si>
  <si>
    <t>Maquinaria y equipo diverso</t>
  </si>
  <si>
    <t>Bovinos</t>
  </si>
  <si>
    <t>Porcinos</t>
  </si>
  <si>
    <t>Aves</t>
  </si>
  <si>
    <t>Ovinos y caprino</t>
  </si>
  <si>
    <t>Peces y acuicultura</t>
  </si>
  <si>
    <t>Equinos</t>
  </si>
  <si>
    <t>Especies menores y de zoológico</t>
  </si>
  <si>
    <t>Árboles y plantas</t>
  </si>
  <si>
    <t>Otros activos biológicos</t>
  </si>
  <si>
    <t>Terrenos</t>
  </si>
  <si>
    <t>Viviendas</t>
  </si>
  <si>
    <t>Edificios no residenciales</t>
  </si>
  <si>
    <t>Adjudicaciones, expropiaciones e indemnizaciones de inmuebles</t>
  </si>
  <si>
    <t>Bienes inmuebles en la modalidad de proyectos de infraestructura productiva de largo plazo</t>
  </si>
  <si>
    <t>Bienes inmuebles por arrendamiento financiero</t>
  </si>
  <si>
    <t>Otros bienes inmuebles</t>
  </si>
  <si>
    <t>Software</t>
  </si>
  <si>
    <t>Patentes</t>
  </si>
  <si>
    <t>Marcas</t>
  </si>
  <si>
    <t>Derechos</t>
  </si>
  <si>
    <t>Concesiones</t>
  </si>
  <si>
    <t>Franquicias</t>
  </si>
  <si>
    <t>Licencias informáticas e intelectuales</t>
  </si>
  <si>
    <t>Licencias industriales, comerciales y otras</t>
  </si>
  <si>
    <t>Otros activos intangibles</t>
  </si>
  <si>
    <t>Capítulo 7000 (Inversiones para el fomento de actividades productivas)</t>
  </si>
  <si>
    <t>Provisiones para erogaciones convenidas a entidades paraestatales no empesariales y no financieras</t>
  </si>
  <si>
    <t>________________________________________</t>
  </si>
  <si>
    <t>_________________________________</t>
  </si>
  <si>
    <t>C. P. MARIO JORGE RIOS PEÑARANDA</t>
  </si>
  <si>
    <t>C. P. A. DANIEL HERRERA MUÑIZ</t>
  </si>
  <si>
    <t>LIC. MARIA LUISA URREA HERNANDEZ DAVILA</t>
  </si>
  <si>
    <t>PRESIDENTE DE LA JUNTA DE GOBIERNO</t>
  </si>
  <si>
    <t>COMISION DE VIGILANCIA</t>
  </si>
  <si>
    <t>Presupuesto de Ingresos 2018</t>
  </si>
  <si>
    <t>Presupesto de Ingresos 2018</t>
  </si>
  <si>
    <t>Presupuesto de Ingresos</t>
  </si>
  <si>
    <t>CRI</t>
  </si>
  <si>
    <t>CONCEPTO PARTIDA</t>
  </si>
  <si>
    <t>PRESUPESTO
2016</t>
  </si>
  <si>
    <t>DICIEMBRE
RECAUDADO</t>
  </si>
  <si>
    <t>VARIACION</t>
  </si>
  <si>
    <t>ACUMULADOS
2018</t>
  </si>
  <si>
    <t>%</t>
  </si>
  <si>
    <t>SUMA</t>
  </si>
  <si>
    <t>INGRESO MENSUAL</t>
  </si>
  <si>
    <t>Derechos por prestación de servicios</t>
  </si>
  <si>
    <t>Programa de Compactacion</t>
  </si>
  <si>
    <t>Pensiones</t>
  </si>
  <si>
    <t>Maniobras por entrada</t>
  </si>
  <si>
    <t>Movimientos con Gruas</t>
  </si>
  <si>
    <t>Remates de Vehiculos</t>
  </si>
  <si>
    <t>Aprovechamientos de tipo corriente</t>
  </si>
  <si>
    <t>Arrendamiento de Inmuebles</t>
  </si>
  <si>
    <t>Intereses bancarios</t>
  </si>
  <si>
    <t>Ingresos por ventas de bienes y servicios de OPD's</t>
  </si>
  <si>
    <t>Cuotas de Recuperacion</t>
  </si>
  <si>
    <t>Otros (cobro 7.5 Gruas)</t>
  </si>
  <si>
    <t>Transferencias, Asignaciones, Subsidios y otras ayudas</t>
  </si>
  <si>
    <t>Subsidio Estatal</t>
  </si>
  <si>
    <t>Ayudas Sociales Sorteos</t>
  </si>
  <si>
    <t>Ayudas Sociales Donativos</t>
  </si>
  <si>
    <t>Ayudas Sociales Coinversión (estatal)</t>
  </si>
  <si>
    <t>Ayudas Sociales Procuración de Fondos</t>
  </si>
  <si>
    <t>Ayudas Sociales Donativos Premio IJAS</t>
  </si>
  <si>
    <t>Premio Juan I Menchaca</t>
  </si>
  <si>
    <t>TOTAL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</si>
</sst>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#,##0_ ;[Red]\-#,##0\ "/>
    <numFmt numFmtId="166" formatCode="#,##0.000;[Red]\-#,##0.000"/>
    <numFmt numFmtId="167" formatCode="#,##0.0_ ;[Red]\-#,##0.0\ "/>
    <numFmt numFmtId="168" formatCode="#,##0.00000000_ ;[Red]\-#,##0.00000000\ "/>
    <numFmt numFmtId="169" formatCode="_-&quot;$&quot;* #,##0_-;\-&quot;$&quot;* #,##0_-;_-&quot;$&quot;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5" tint="-0.249977111117893"/>
      <name val="Arial"/>
      <family val="2"/>
    </font>
    <font>
      <b/>
      <sz val="14"/>
      <color theme="1" tint="0.249977111117893"/>
      <name val="Arial"/>
      <family val="2"/>
    </font>
    <font>
      <b/>
      <sz val="14"/>
      <color rgb="FF990000"/>
      <name val="Arial"/>
      <family val="2"/>
    </font>
    <font>
      <b/>
      <sz val="9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4" tint="-0.499984740745262"/>
      <name val="Arial"/>
      <family val="2"/>
    </font>
    <font>
      <b/>
      <sz val="14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99000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</cellStyleXfs>
  <cellXfs count="215">
    <xf numFmtId="0" fontId="0" fillId="0" borderId="0" xfId="0"/>
    <xf numFmtId="0" fontId="2" fillId="0" borderId="0" xfId="0" applyFont="1" applyAlignment="1">
      <alignment vertical="center"/>
    </xf>
    <xf numFmtId="38" fontId="3" fillId="0" borderId="0" xfId="0" applyNumberFormat="1" applyFont="1" applyAlignment="1">
      <alignment horizontal="right"/>
    </xf>
    <xf numFmtId="38" fontId="4" fillId="0" borderId="0" xfId="0" applyNumberFormat="1" applyFont="1" applyAlignment="1">
      <alignment horizontal="center"/>
    </xf>
    <xf numFmtId="38" fontId="4" fillId="0" borderId="0" xfId="0" applyNumberFormat="1" applyFont="1" applyAlignment="1"/>
    <xf numFmtId="38" fontId="5" fillId="0" borderId="0" xfId="0" applyNumberFormat="1" applyFont="1" applyAlignment="1"/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wrapText="1"/>
    </xf>
    <xf numFmtId="38" fontId="7" fillId="0" borderId="0" xfId="0" applyNumberFormat="1" applyFont="1" applyFill="1" applyAlignment="1">
      <alignment horizontal="center" wrapText="1"/>
    </xf>
    <xf numFmtId="38" fontId="7" fillId="0" borderId="0" xfId="0" applyNumberFormat="1" applyFont="1" applyFill="1" applyAlignment="1">
      <alignment wrapText="1"/>
    </xf>
    <xf numFmtId="0" fontId="8" fillId="0" borderId="0" xfId="0" applyFont="1" applyFill="1" applyAlignment="1">
      <alignment vertical="center" wrapText="1"/>
    </xf>
    <xf numFmtId="164" fontId="7" fillId="0" borderId="0" xfId="0" applyNumberFormat="1" applyFont="1" applyFill="1" applyAlignment="1">
      <alignment wrapText="1"/>
    </xf>
    <xf numFmtId="0" fontId="9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40" fontId="3" fillId="0" borderId="1" xfId="0" applyNumberFormat="1" applyFont="1" applyBorder="1" applyAlignment="1">
      <alignment horizontal="right"/>
    </xf>
    <xf numFmtId="38" fontId="4" fillId="0" borderId="0" xfId="0" applyNumberFormat="1" applyFont="1" applyBorder="1" applyAlignment="1">
      <alignment horizontal="center"/>
    </xf>
    <xf numFmtId="38" fontId="4" fillId="0" borderId="1" xfId="0" applyNumberFormat="1" applyFont="1" applyBorder="1" applyAlignment="1"/>
    <xf numFmtId="38" fontId="4" fillId="0" borderId="0" xfId="0" applyNumberFormat="1" applyFont="1" applyBorder="1" applyAlignment="1"/>
    <xf numFmtId="38" fontId="5" fillId="0" borderId="0" xfId="0" applyNumberFormat="1" applyFont="1" applyBorder="1" applyAlignment="1"/>
    <xf numFmtId="38" fontId="11" fillId="2" borderId="3" xfId="0" applyNumberFormat="1" applyFont="1" applyFill="1" applyBorder="1" applyAlignment="1">
      <alignment horizontal="center" vertical="center" wrapText="1"/>
    </xf>
    <xf numFmtId="40" fontId="12" fillId="2" borderId="10" xfId="0" applyNumberFormat="1" applyFont="1" applyFill="1" applyBorder="1" applyAlignment="1">
      <alignment vertical="center" wrapText="1"/>
    </xf>
    <xf numFmtId="38" fontId="10" fillId="2" borderId="2" xfId="0" applyNumberFormat="1" applyFont="1" applyFill="1" applyBorder="1" applyAlignment="1">
      <alignment horizontal="center"/>
    </xf>
    <xf numFmtId="38" fontId="10" fillId="2" borderId="12" xfId="0" applyNumberFormat="1" applyFont="1" applyFill="1" applyBorder="1" applyAlignment="1">
      <alignment horizontal="center"/>
    </xf>
    <xf numFmtId="38" fontId="10" fillId="2" borderId="13" xfId="0" applyNumberFormat="1" applyFont="1" applyFill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justify" vertical="center" wrapText="1"/>
    </xf>
    <xf numFmtId="166" fontId="3" fillId="0" borderId="13" xfId="0" applyNumberFormat="1" applyFont="1" applyBorder="1" applyAlignment="1">
      <alignment horizontal="right" wrapText="1"/>
    </xf>
    <xf numFmtId="38" fontId="4" fillId="0" borderId="14" xfId="0" applyNumberFormat="1" applyFont="1" applyBorder="1" applyAlignment="1">
      <alignment horizontal="center" wrapText="1"/>
    </xf>
    <xf numFmtId="38" fontId="4" fillId="0" borderId="13" xfId="0" applyNumberFormat="1" applyFont="1" applyBorder="1" applyAlignment="1"/>
    <xf numFmtId="38" fontId="5" fillId="0" borderId="13" xfId="0" applyNumberFormat="1" applyFont="1" applyBorder="1" applyAlignment="1"/>
    <xf numFmtId="0" fontId="2" fillId="4" borderId="13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justify" vertical="center" wrapText="1"/>
    </xf>
    <xf numFmtId="38" fontId="3" fillId="0" borderId="13" xfId="0" applyNumberFormat="1" applyFont="1" applyBorder="1" applyAlignment="1">
      <alignment horizontal="right" wrapText="1"/>
    </xf>
    <xf numFmtId="0" fontId="2" fillId="0" borderId="1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justify" vertical="center" wrapText="1"/>
    </xf>
    <xf numFmtId="0" fontId="2" fillId="5" borderId="13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justify" vertical="center" wrapText="1"/>
    </xf>
    <xf numFmtId="0" fontId="13" fillId="0" borderId="5" xfId="0" applyFont="1" applyBorder="1" applyAlignment="1">
      <alignment horizontal="right" vertical="center" indent="1"/>
    </xf>
    <xf numFmtId="38" fontId="10" fillId="6" borderId="15" xfId="0" applyNumberFormat="1" applyFont="1" applyFill="1" applyBorder="1" applyAlignment="1">
      <alignment horizontal="right" vertical="center"/>
    </xf>
    <xf numFmtId="165" fontId="10" fillId="3" borderId="15" xfId="0" applyNumberFormat="1" applyFont="1" applyFill="1" applyBorder="1" applyAlignment="1">
      <alignment horizontal="right" vertical="center"/>
    </xf>
    <xf numFmtId="165" fontId="10" fillId="6" borderId="15" xfId="0" applyNumberFormat="1" applyFont="1" applyFill="1" applyBorder="1" applyAlignment="1">
      <alignment horizontal="right" vertical="center"/>
    </xf>
    <xf numFmtId="43" fontId="0" fillId="0" borderId="0" xfId="1" applyFont="1"/>
    <xf numFmtId="38" fontId="0" fillId="0" borderId="0" xfId="0" applyNumberFormat="1"/>
    <xf numFmtId="0" fontId="2" fillId="0" borderId="5" xfId="0" applyFont="1" applyBorder="1" applyAlignment="1">
      <alignment horizontal="center" vertical="center"/>
    </xf>
    <xf numFmtId="38" fontId="10" fillId="6" borderId="16" xfId="0" applyNumberFormat="1" applyFont="1" applyFill="1" applyBorder="1" applyAlignment="1">
      <alignment horizontal="right"/>
    </xf>
    <xf numFmtId="40" fontId="10" fillId="3" borderId="16" xfId="0" applyNumberFormat="1" applyFont="1" applyFill="1" applyBorder="1" applyAlignment="1">
      <alignment horizontal="right"/>
    </xf>
    <xf numFmtId="40" fontId="10" fillId="6" borderId="16" xfId="0" applyNumberFormat="1" applyFont="1" applyFill="1" applyBorder="1" applyAlignment="1">
      <alignment horizontal="right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justify" vertical="center" wrapText="1"/>
    </xf>
    <xf numFmtId="0" fontId="2" fillId="4" borderId="13" xfId="0" applyFont="1" applyFill="1" applyBorder="1" applyAlignment="1" applyProtection="1">
      <alignment horizontal="center" vertical="center"/>
    </xf>
    <xf numFmtId="0" fontId="2" fillId="4" borderId="13" xfId="0" applyFont="1" applyFill="1" applyBorder="1" applyAlignment="1" applyProtection="1">
      <alignment horizontal="justify" vertical="center" wrapText="1"/>
    </xf>
    <xf numFmtId="38" fontId="10" fillId="6" borderId="17" xfId="0" applyNumberFormat="1" applyFont="1" applyFill="1" applyBorder="1" applyAlignment="1">
      <alignment horizontal="right"/>
    </xf>
    <xf numFmtId="40" fontId="10" fillId="3" borderId="17" xfId="0" applyNumberFormat="1" applyFont="1" applyFill="1" applyBorder="1" applyAlignment="1">
      <alignment horizontal="right"/>
    </xf>
    <xf numFmtId="40" fontId="10" fillId="6" borderId="17" xfId="0" applyNumberFormat="1" applyFont="1" applyFill="1" applyBorder="1" applyAlignment="1">
      <alignment horizontal="right"/>
    </xf>
    <xf numFmtId="38" fontId="10" fillId="0" borderId="17" xfId="0" applyNumberFormat="1" applyFont="1" applyFill="1" applyBorder="1" applyAlignment="1">
      <alignment horizontal="right"/>
    </xf>
    <xf numFmtId="40" fontId="10" fillId="0" borderId="17" xfId="0" applyNumberFormat="1" applyFont="1" applyFill="1" applyBorder="1" applyAlignment="1">
      <alignment horizontal="right"/>
    </xf>
    <xf numFmtId="40" fontId="10" fillId="0" borderId="0" xfId="0" applyNumberFormat="1" applyFont="1" applyFill="1" applyBorder="1" applyAlignment="1">
      <alignment horizontal="right"/>
    </xf>
    <xf numFmtId="0" fontId="0" fillId="0" borderId="0" xfId="0" applyFill="1"/>
    <xf numFmtId="0" fontId="2" fillId="0" borderId="0" xfId="0" applyFont="1" applyBorder="1" applyAlignment="1">
      <alignment horizontal="center" vertical="center"/>
    </xf>
    <xf numFmtId="38" fontId="10" fillId="6" borderId="2" xfId="0" applyNumberFormat="1" applyFont="1" applyFill="1" applyBorder="1" applyAlignment="1">
      <alignment horizontal="right"/>
    </xf>
    <xf numFmtId="167" fontId="0" fillId="0" borderId="0" xfId="0" applyNumberFormat="1"/>
    <xf numFmtId="168" fontId="0" fillId="0" borderId="0" xfId="0" applyNumberFormat="1"/>
    <xf numFmtId="0" fontId="0" fillId="0" borderId="0" xfId="0" applyAlignment="1">
      <alignment horizontal="center"/>
    </xf>
    <xf numFmtId="0" fontId="1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justify" vertical="justify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38" fontId="7" fillId="0" borderId="0" xfId="0" applyNumberFormat="1" applyFont="1" applyFill="1" applyAlignment="1">
      <alignment horizontal="center" wrapText="1"/>
    </xf>
    <xf numFmtId="38" fontId="8" fillId="0" borderId="0" xfId="0" applyNumberFormat="1" applyFont="1" applyFill="1" applyAlignment="1">
      <alignment horizontal="center" wrapText="1"/>
    </xf>
    <xf numFmtId="165" fontId="10" fillId="2" borderId="2" xfId="0" applyNumberFormat="1" applyFont="1" applyFill="1" applyBorder="1" applyAlignment="1">
      <alignment horizontal="center" vertical="center"/>
    </xf>
    <xf numFmtId="165" fontId="10" fillId="2" borderId="9" xfId="0" applyNumberFormat="1" applyFont="1" applyFill="1" applyBorder="1" applyAlignment="1">
      <alignment horizontal="center" vertical="center"/>
    </xf>
    <xf numFmtId="38" fontId="10" fillId="3" borderId="4" xfId="0" applyNumberFormat="1" applyFont="1" applyFill="1" applyBorder="1" applyAlignment="1">
      <alignment horizontal="center" wrapText="1"/>
    </xf>
    <xf numFmtId="38" fontId="10" fillId="3" borderId="11" xfId="0" applyNumberFormat="1" applyFont="1" applyFill="1" applyBorder="1" applyAlignment="1">
      <alignment horizontal="center"/>
    </xf>
    <xf numFmtId="38" fontId="10" fillId="3" borderId="5" xfId="0" applyNumberFormat="1" applyFont="1" applyFill="1" applyBorder="1" applyAlignment="1">
      <alignment horizontal="center"/>
    </xf>
    <xf numFmtId="38" fontId="10" fillId="3" borderId="1" xfId="0" applyNumberFormat="1" applyFont="1" applyFill="1" applyBorder="1" applyAlignment="1">
      <alignment horizontal="center"/>
    </xf>
    <xf numFmtId="38" fontId="10" fillId="2" borderId="6" xfId="0" applyNumberFormat="1" applyFont="1" applyFill="1" applyBorder="1" applyAlignment="1">
      <alignment horizontal="center"/>
    </xf>
    <xf numFmtId="38" fontId="10" fillId="2" borderId="7" xfId="0" applyNumberFormat="1" applyFont="1" applyFill="1" applyBorder="1" applyAlignment="1">
      <alignment horizontal="center"/>
    </xf>
    <xf numFmtId="38" fontId="10" fillId="2" borderId="8" xfId="0" applyNumberFormat="1" applyFont="1" applyFill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40" fontId="17" fillId="4" borderId="0" xfId="4" applyNumberFormat="1" applyFont="1" applyFill="1" applyAlignment="1">
      <alignment horizontal="left"/>
    </xf>
    <xf numFmtId="0" fontId="17" fillId="4" borderId="0" xfId="4" applyNumberFormat="1" applyFont="1" applyFill="1" applyAlignment="1">
      <alignment horizontal="center"/>
    </xf>
    <xf numFmtId="38" fontId="15" fillId="4" borderId="0" xfId="4" applyNumberFormat="1" applyFont="1" applyFill="1" applyAlignment="1">
      <alignment horizontal="center"/>
    </xf>
    <xf numFmtId="9" fontId="17" fillId="4" borderId="0" xfId="3" applyFont="1" applyFill="1" applyBorder="1" applyAlignment="1"/>
    <xf numFmtId="40" fontId="17" fillId="4" borderId="18" xfId="4" applyNumberFormat="1" applyFont="1" applyFill="1" applyBorder="1" applyAlignment="1"/>
    <xf numFmtId="38" fontId="17" fillId="4" borderId="18" xfId="4" applyNumberFormat="1" applyFont="1" applyFill="1" applyBorder="1" applyAlignment="1"/>
    <xf numFmtId="38" fontId="17" fillId="4" borderId="8" xfId="4" applyNumberFormat="1" applyFont="1" applyFill="1" applyBorder="1" applyAlignment="1"/>
    <xf numFmtId="40" fontId="18" fillId="4" borderId="0" xfId="4" applyNumberFormat="1" applyFont="1" applyFill="1"/>
    <xf numFmtId="0" fontId="15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7" fillId="4" borderId="0" xfId="4" applyNumberFormat="1" applyFont="1" applyFill="1"/>
    <xf numFmtId="38" fontId="15" fillId="4" borderId="0" xfId="4" applyNumberFormat="1" applyFont="1" applyFill="1"/>
    <xf numFmtId="38" fontId="17" fillId="4" borderId="0" xfId="4" applyNumberFormat="1" applyFont="1" applyFill="1" applyBorder="1" applyAlignment="1"/>
    <xf numFmtId="38" fontId="17" fillId="4" borderId="6" xfId="4" applyNumberFormat="1" applyFont="1" applyFill="1" applyBorder="1" applyAlignment="1">
      <alignment horizontal="center"/>
    </xf>
    <xf numFmtId="38" fontId="17" fillId="4" borderId="7" xfId="4" applyNumberFormat="1" applyFont="1" applyFill="1" applyBorder="1" applyAlignment="1">
      <alignment horizontal="center"/>
    </xf>
    <xf numFmtId="38" fontId="17" fillId="4" borderId="19" xfId="4" applyNumberFormat="1" applyFont="1" applyFill="1" applyBorder="1" applyAlignment="1">
      <alignment horizontal="center"/>
    </xf>
    <xf numFmtId="44" fontId="17" fillId="4" borderId="0" xfId="2" applyFont="1" applyFill="1"/>
    <xf numFmtId="9" fontId="17" fillId="4" borderId="0" xfId="3" applyFont="1" applyFill="1"/>
    <xf numFmtId="38" fontId="17" fillId="4" borderId="0" xfId="4" applyNumberFormat="1" applyFont="1" applyFill="1"/>
    <xf numFmtId="38" fontId="20" fillId="0" borderId="0" xfId="4" applyNumberFormat="1" applyFont="1" applyFill="1" applyBorder="1" applyAlignment="1">
      <alignment horizontal="left"/>
    </xf>
    <xf numFmtId="38" fontId="17" fillId="4" borderId="7" xfId="4" applyNumberFormat="1" applyFont="1" applyFill="1" applyBorder="1" applyAlignment="1">
      <alignment horizontal="right"/>
    </xf>
    <xf numFmtId="38" fontId="17" fillId="4" borderId="20" xfId="4" applyNumberFormat="1" applyFont="1" applyFill="1" applyBorder="1" applyAlignment="1">
      <alignment horizontal="right"/>
    </xf>
    <xf numFmtId="165" fontId="20" fillId="2" borderId="21" xfId="0" applyNumberFormat="1" applyFont="1" applyFill="1" applyBorder="1" applyAlignment="1">
      <alignment horizontal="center"/>
    </xf>
    <xf numFmtId="165" fontId="20" fillId="2" borderId="22" xfId="0" applyNumberFormat="1" applyFont="1" applyFill="1" applyBorder="1" applyAlignment="1">
      <alignment horizontal="center"/>
    </xf>
    <xf numFmtId="165" fontId="20" fillId="2" borderId="8" xfId="0" applyNumberFormat="1" applyFont="1" applyFill="1" applyBorder="1" applyAlignment="1">
      <alignment horizontal="center"/>
    </xf>
    <xf numFmtId="38" fontId="20" fillId="2" borderId="8" xfId="0" applyNumberFormat="1" applyFont="1" applyFill="1" applyBorder="1" applyAlignment="1">
      <alignment horizontal="center" wrapText="1"/>
    </xf>
    <xf numFmtId="38" fontId="20" fillId="2" borderId="23" xfId="0" applyNumberFormat="1" applyFont="1" applyFill="1" applyBorder="1" applyAlignment="1">
      <alignment horizontal="center" wrapText="1"/>
    </xf>
    <xf numFmtId="165" fontId="20" fillId="2" borderId="24" xfId="0" applyNumberFormat="1" applyFont="1" applyFill="1" applyBorder="1" applyAlignment="1">
      <alignment horizontal="center"/>
    </xf>
    <xf numFmtId="38" fontId="20" fillId="2" borderId="21" xfId="0" applyNumberFormat="1" applyFont="1" applyFill="1" applyBorder="1" applyAlignment="1">
      <alignment horizontal="center" wrapText="1"/>
    </xf>
    <xf numFmtId="9" fontId="20" fillId="2" borderId="21" xfId="3" applyFont="1" applyFill="1" applyBorder="1" applyAlignment="1">
      <alignment horizontal="center"/>
    </xf>
    <xf numFmtId="165" fontId="20" fillId="2" borderId="21" xfId="0" applyNumberFormat="1" applyFont="1" applyFill="1" applyBorder="1" applyAlignment="1">
      <alignment horizontal="center" vertical="center"/>
    </xf>
    <xf numFmtId="38" fontId="20" fillId="2" borderId="0" xfId="4" applyNumberFormat="1" applyFont="1" applyFill="1" applyBorder="1" applyAlignment="1">
      <alignment horizontal="left"/>
    </xf>
    <xf numFmtId="38" fontId="15" fillId="2" borderId="6" xfId="0" applyNumberFormat="1" applyFont="1" applyFill="1" applyBorder="1" applyAlignment="1">
      <alignment horizontal="center" vertical="center"/>
    </xf>
    <xf numFmtId="38" fontId="15" fillId="2" borderId="7" xfId="0" applyNumberFormat="1" applyFont="1" applyFill="1" applyBorder="1" applyAlignment="1">
      <alignment horizontal="center" vertical="center"/>
    </xf>
    <xf numFmtId="38" fontId="15" fillId="2" borderId="19" xfId="0" applyNumberFormat="1" applyFont="1" applyFill="1" applyBorder="1" applyAlignment="1">
      <alignment horizontal="center" vertical="center"/>
    </xf>
    <xf numFmtId="165" fontId="20" fillId="2" borderId="25" xfId="0" applyNumberFormat="1" applyFont="1" applyFill="1" applyBorder="1" applyAlignment="1">
      <alignment horizontal="center"/>
    </xf>
    <xf numFmtId="165" fontId="20" fillId="2" borderId="26" xfId="0" applyNumberFormat="1" applyFont="1" applyFill="1" applyBorder="1" applyAlignment="1">
      <alignment horizontal="center"/>
    </xf>
    <xf numFmtId="165" fontId="20" fillId="2" borderId="27" xfId="0" applyNumberFormat="1" applyFont="1" applyFill="1" applyBorder="1" applyAlignment="1">
      <alignment horizontal="center"/>
    </xf>
    <xf numFmtId="38" fontId="20" fillId="2" borderId="27" xfId="0" applyNumberFormat="1" applyFont="1" applyFill="1" applyBorder="1" applyAlignment="1">
      <alignment horizontal="center" wrapText="1"/>
    </xf>
    <xf numFmtId="38" fontId="20" fillId="2" borderId="28" xfId="0" applyNumberFormat="1" applyFont="1" applyFill="1" applyBorder="1" applyAlignment="1">
      <alignment horizontal="center" wrapText="1"/>
    </xf>
    <xf numFmtId="165" fontId="20" fillId="2" borderId="29" xfId="0" applyNumberFormat="1" applyFont="1" applyFill="1" applyBorder="1" applyAlignment="1">
      <alignment horizontal="center"/>
    </xf>
    <xf numFmtId="38" fontId="20" fillId="2" borderId="25" xfId="0" applyNumberFormat="1" applyFont="1" applyFill="1" applyBorder="1" applyAlignment="1">
      <alignment horizontal="center" wrapText="1"/>
    </xf>
    <xf numFmtId="9" fontId="20" fillId="2" borderId="25" xfId="3" applyFont="1" applyFill="1" applyBorder="1" applyAlignment="1">
      <alignment horizontal="center"/>
    </xf>
    <xf numFmtId="165" fontId="20" fillId="2" borderId="25" xfId="0" applyNumberFormat="1" applyFont="1" applyFill="1" applyBorder="1" applyAlignment="1">
      <alignment horizontal="center" vertical="center"/>
    </xf>
    <xf numFmtId="38" fontId="20" fillId="2" borderId="0" xfId="4" applyNumberFormat="1" applyFont="1" applyFill="1" applyBorder="1"/>
    <xf numFmtId="38" fontId="20" fillId="2" borderId="30" xfId="0" applyNumberFormat="1" applyFont="1" applyFill="1" applyBorder="1" applyAlignment="1">
      <alignment horizontal="center" vertical="center"/>
    </xf>
    <xf numFmtId="38" fontId="20" fillId="2" borderId="31" xfId="0" applyNumberFormat="1" applyFont="1" applyFill="1" applyBorder="1" applyAlignment="1">
      <alignment horizontal="center" vertical="center"/>
    </xf>
    <xf numFmtId="38" fontId="20" fillId="2" borderId="32" xfId="0" applyNumberFormat="1" applyFont="1" applyFill="1" applyBorder="1" applyAlignment="1">
      <alignment horizontal="center" vertical="center"/>
    </xf>
    <xf numFmtId="0" fontId="20" fillId="7" borderId="33" xfId="4" applyNumberFormat="1" applyFont="1" applyFill="1" applyBorder="1" applyAlignment="1">
      <alignment horizontal="center"/>
    </xf>
    <xf numFmtId="40" fontId="20" fillId="7" borderId="6" xfId="4" applyNumberFormat="1" applyFont="1" applyFill="1" applyBorder="1" applyAlignment="1"/>
    <xf numFmtId="40" fontId="20" fillId="7" borderId="32" xfId="4" applyNumberFormat="1" applyFont="1" applyFill="1" applyBorder="1" applyAlignment="1"/>
    <xf numFmtId="39" fontId="20" fillId="7" borderId="25" xfId="2" applyNumberFormat="1" applyFont="1" applyFill="1" applyBorder="1" applyAlignment="1"/>
    <xf numFmtId="39" fontId="20" fillId="7" borderId="26" xfId="2" applyNumberFormat="1" applyFont="1" applyFill="1" applyBorder="1" applyAlignment="1"/>
    <xf numFmtId="40" fontId="20" fillId="7" borderId="4" xfId="4" applyNumberFormat="1" applyFont="1" applyFill="1" applyBorder="1" applyAlignment="1"/>
    <xf numFmtId="39" fontId="20" fillId="7" borderId="33" xfId="2" applyNumberFormat="1" applyFont="1" applyFill="1" applyBorder="1" applyAlignment="1"/>
    <xf numFmtId="0" fontId="15" fillId="8" borderId="33" xfId="3" applyNumberFormat="1" applyFont="1" applyFill="1" applyBorder="1" applyAlignment="1">
      <alignment horizontal="center"/>
    </xf>
    <xf numFmtId="39" fontId="20" fillId="7" borderId="4" xfId="2" applyNumberFormat="1" applyFont="1" applyFill="1" applyBorder="1"/>
    <xf numFmtId="40" fontId="17" fillId="4" borderId="0" xfId="4" applyNumberFormat="1" applyFont="1" applyFill="1" applyBorder="1" applyAlignment="1"/>
    <xf numFmtId="40" fontId="18" fillId="0" borderId="33" xfId="4" applyNumberFormat="1" applyFont="1" applyFill="1" applyBorder="1" applyAlignment="1"/>
    <xf numFmtId="40" fontId="18" fillId="0" borderId="34" xfId="4" applyNumberFormat="1" applyFont="1" applyFill="1" applyBorder="1" applyAlignment="1"/>
    <xf numFmtId="40" fontId="18" fillId="0" borderId="13" xfId="4" applyNumberFormat="1" applyFont="1" applyFill="1" applyBorder="1" applyAlignment="1"/>
    <xf numFmtId="40" fontId="18" fillId="0" borderId="17" xfId="4" applyNumberFormat="1" applyFont="1" applyFill="1" applyBorder="1" applyAlignment="1"/>
    <xf numFmtId="40" fontId="18" fillId="0" borderId="35" xfId="4" applyNumberFormat="1" applyFont="1" applyFill="1" applyBorder="1" applyAlignment="1"/>
    <xf numFmtId="38" fontId="18" fillId="0" borderId="33" xfId="4" applyNumberFormat="1" applyFont="1" applyFill="1" applyBorder="1" applyAlignment="1"/>
    <xf numFmtId="43" fontId="17" fillId="0" borderId="0" xfId="1" applyFont="1" applyFill="1" applyBorder="1" applyAlignment="1"/>
    <xf numFmtId="38" fontId="17" fillId="0" borderId="33" xfId="4" applyNumberFormat="1" applyFont="1" applyFill="1" applyBorder="1" applyAlignment="1"/>
    <xf numFmtId="40" fontId="17" fillId="0" borderId="35" xfId="2" applyNumberFormat="1" applyFont="1" applyFill="1" applyBorder="1"/>
    <xf numFmtId="38" fontId="17" fillId="0" borderId="36" xfId="2" applyNumberFormat="1" applyFont="1" applyFill="1" applyBorder="1"/>
    <xf numFmtId="38" fontId="18" fillId="0" borderId="13" xfId="2" applyNumberFormat="1" applyFont="1" applyFill="1" applyBorder="1"/>
    <xf numFmtId="38" fontId="17" fillId="0" borderId="13" xfId="2" applyNumberFormat="1" applyFont="1" applyFill="1" applyBorder="1"/>
    <xf numFmtId="38" fontId="17" fillId="0" borderId="37" xfId="2" applyNumberFormat="1" applyFont="1" applyFill="1" applyBorder="1"/>
    <xf numFmtId="40" fontId="18" fillId="5" borderId="33" xfId="4" applyNumberFormat="1" applyFont="1" applyFill="1" applyBorder="1" applyAlignment="1"/>
    <xf numFmtId="40" fontId="18" fillId="5" borderId="34" xfId="4" applyNumberFormat="1" applyFont="1" applyFill="1" applyBorder="1" applyAlignment="1"/>
    <xf numFmtId="40" fontId="18" fillId="5" borderId="13" xfId="4" applyNumberFormat="1" applyFont="1" applyFill="1" applyBorder="1" applyAlignment="1"/>
    <xf numFmtId="40" fontId="18" fillId="5" borderId="17" xfId="4" applyNumberFormat="1" applyFont="1" applyFill="1" applyBorder="1" applyAlignment="1"/>
    <xf numFmtId="40" fontId="18" fillId="5" borderId="35" xfId="4" applyNumberFormat="1" applyFont="1" applyFill="1" applyBorder="1" applyAlignment="1"/>
    <xf numFmtId="38" fontId="18" fillId="5" borderId="33" xfId="4" applyNumberFormat="1" applyFont="1" applyFill="1" applyBorder="1" applyAlignment="1"/>
    <xf numFmtId="38" fontId="17" fillId="5" borderId="33" xfId="4" applyNumberFormat="1" applyFont="1" applyFill="1" applyBorder="1" applyAlignment="1"/>
    <xf numFmtId="40" fontId="21" fillId="5" borderId="38" xfId="4" applyNumberFormat="1" applyFont="1" applyFill="1" applyBorder="1"/>
    <xf numFmtId="38" fontId="18" fillId="5" borderId="36" xfId="4" applyNumberFormat="1" applyFont="1" applyFill="1" applyBorder="1"/>
    <xf numFmtId="40" fontId="18" fillId="0" borderId="39" xfId="4" applyNumberFormat="1" applyFont="1" applyFill="1" applyBorder="1" applyAlignment="1"/>
    <xf numFmtId="40" fontId="18" fillId="0" borderId="40" xfId="4" applyNumberFormat="1" applyFont="1" applyFill="1" applyBorder="1" applyAlignment="1"/>
    <xf numFmtId="40" fontId="18" fillId="0" borderId="41" xfId="4" applyNumberFormat="1" applyFont="1" applyFill="1" applyBorder="1" applyAlignment="1"/>
    <xf numFmtId="40" fontId="21" fillId="0" borderId="38" xfId="3" applyNumberFormat="1" applyFont="1" applyFill="1" applyBorder="1"/>
    <xf numFmtId="38" fontId="18" fillId="0" borderId="42" xfId="4" applyNumberFormat="1" applyFont="1" applyFill="1" applyBorder="1"/>
    <xf numFmtId="40" fontId="18" fillId="5" borderId="11" xfId="4" applyNumberFormat="1" applyFont="1" applyFill="1" applyBorder="1" applyAlignment="1"/>
    <xf numFmtId="40" fontId="21" fillId="5" borderId="25" xfId="4" applyNumberFormat="1" applyFont="1" applyFill="1" applyBorder="1"/>
    <xf numFmtId="38" fontId="18" fillId="5" borderId="43" xfId="4" applyNumberFormat="1" applyFont="1" applyFill="1" applyBorder="1"/>
    <xf numFmtId="38" fontId="18" fillId="5" borderId="44" xfId="4" applyNumberFormat="1" applyFont="1" applyFill="1" applyBorder="1"/>
    <xf numFmtId="38" fontId="18" fillId="5" borderId="45" xfId="4" applyNumberFormat="1" applyFont="1" applyFill="1" applyBorder="1"/>
    <xf numFmtId="40" fontId="17" fillId="0" borderId="0" xfId="4" applyNumberFormat="1" applyFont="1" applyFill="1" applyBorder="1" applyAlignment="1">
      <alignment horizontal="center"/>
    </xf>
    <xf numFmtId="40" fontId="17" fillId="0" borderId="0" xfId="4" applyNumberFormat="1" applyFont="1" applyFill="1" applyBorder="1" applyAlignment="1"/>
    <xf numFmtId="38" fontId="18" fillId="0" borderId="0" xfId="4" applyNumberFormat="1" applyFont="1" applyFill="1" applyBorder="1" applyAlignment="1"/>
    <xf numFmtId="9" fontId="17" fillId="0" borderId="0" xfId="3" applyFont="1" applyFill="1" applyBorder="1" applyAlignment="1"/>
    <xf numFmtId="40" fontId="18" fillId="0" borderId="0" xfId="4" applyNumberFormat="1" applyFont="1" applyFill="1" applyBorder="1"/>
    <xf numFmtId="40" fontId="21" fillId="0" borderId="0" xfId="4" applyNumberFormat="1" applyFont="1" applyFill="1" applyBorder="1"/>
    <xf numFmtId="38" fontId="18" fillId="0" borderId="0" xfId="4" applyNumberFormat="1" applyFont="1" applyFill="1" applyBorder="1"/>
    <xf numFmtId="40" fontId="17" fillId="4" borderId="0" xfId="4" applyNumberFormat="1" applyFont="1" applyFill="1" applyBorder="1" applyAlignment="1">
      <alignment horizontal="center"/>
    </xf>
    <xf numFmtId="40" fontId="18" fillId="4" borderId="33" xfId="4" applyNumberFormat="1" applyFont="1" applyFill="1" applyBorder="1" applyAlignment="1"/>
    <xf numFmtId="40" fontId="18" fillId="4" borderId="34" xfId="4" applyNumberFormat="1" applyFont="1" applyFill="1" applyBorder="1" applyAlignment="1"/>
    <xf numFmtId="40" fontId="18" fillId="4" borderId="13" xfId="4" applyNumberFormat="1" applyFont="1" applyFill="1" applyBorder="1" applyAlignment="1"/>
    <xf numFmtId="40" fontId="18" fillId="4" borderId="35" xfId="4" applyNumberFormat="1" applyFont="1" applyFill="1" applyBorder="1" applyAlignment="1"/>
    <xf numFmtId="38" fontId="18" fillId="4" borderId="33" xfId="4" applyNumberFormat="1" applyFont="1" applyFill="1" applyBorder="1" applyAlignment="1"/>
    <xf numFmtId="38" fontId="17" fillId="4" borderId="33" xfId="4" applyNumberFormat="1" applyFont="1" applyFill="1" applyBorder="1"/>
    <xf numFmtId="40" fontId="21" fillId="4" borderId="0" xfId="4" applyNumberFormat="1" applyFont="1" applyFill="1" applyBorder="1"/>
    <xf numFmtId="38" fontId="18" fillId="4" borderId="36" xfId="4" applyNumberFormat="1" applyFont="1" applyFill="1" applyBorder="1"/>
    <xf numFmtId="40" fontId="18" fillId="4" borderId="0" xfId="4" applyNumberFormat="1" applyFont="1" applyFill="1" applyBorder="1"/>
    <xf numFmtId="38" fontId="17" fillId="5" borderId="33" xfId="4" applyNumberFormat="1" applyFont="1" applyFill="1" applyBorder="1"/>
    <xf numFmtId="40" fontId="21" fillId="5" borderId="0" xfId="4" applyNumberFormat="1" applyFont="1" applyFill="1" applyBorder="1"/>
    <xf numFmtId="44" fontId="18" fillId="0" borderId="0" xfId="2" applyFont="1" applyFill="1" applyBorder="1" applyAlignment="1"/>
    <xf numFmtId="40" fontId="18" fillId="4" borderId="11" xfId="4" applyNumberFormat="1" applyFont="1" applyFill="1" applyBorder="1" applyAlignment="1"/>
    <xf numFmtId="44" fontId="17" fillId="0" borderId="0" xfId="3" applyNumberFormat="1" applyFont="1" applyFill="1" applyBorder="1" applyAlignment="1"/>
    <xf numFmtId="40" fontId="17" fillId="4" borderId="33" xfId="4" applyNumberFormat="1" applyFont="1" applyFill="1" applyBorder="1"/>
    <xf numFmtId="38" fontId="18" fillId="4" borderId="43" xfId="4" applyNumberFormat="1" applyFont="1" applyFill="1" applyBorder="1"/>
    <xf numFmtId="40" fontId="17" fillId="4" borderId="0" xfId="4" applyNumberFormat="1" applyFont="1" applyFill="1" applyBorder="1"/>
    <xf numFmtId="9" fontId="18" fillId="0" borderId="0" xfId="3" applyFont="1" applyFill="1" applyBorder="1" applyAlignment="1"/>
    <xf numFmtId="40" fontId="17" fillId="0" borderId="0" xfId="3" applyNumberFormat="1" applyFont="1" applyFill="1" applyBorder="1" applyAlignment="1"/>
    <xf numFmtId="38" fontId="17" fillId="0" borderId="0" xfId="3" applyNumberFormat="1" applyFont="1" applyFill="1" applyBorder="1" applyAlignment="1"/>
    <xf numFmtId="38" fontId="18" fillId="5" borderId="13" xfId="4" applyNumberFormat="1" applyFont="1" applyFill="1" applyBorder="1"/>
    <xf numFmtId="38" fontId="18" fillId="5" borderId="37" xfId="4" applyNumberFormat="1" applyFont="1" applyFill="1" applyBorder="1"/>
    <xf numFmtId="38" fontId="18" fillId="4" borderId="13" xfId="4" applyNumberFormat="1" applyFont="1" applyFill="1" applyBorder="1"/>
    <xf numFmtId="38" fontId="18" fillId="4" borderId="37" xfId="4" applyNumberFormat="1" applyFont="1" applyFill="1" applyBorder="1"/>
    <xf numFmtId="38" fontId="18" fillId="4" borderId="42" xfId="4" applyNumberFormat="1" applyFont="1" applyFill="1" applyBorder="1"/>
    <xf numFmtId="38" fontId="18" fillId="4" borderId="46" xfId="4" applyNumberFormat="1" applyFont="1" applyFill="1" applyBorder="1"/>
    <xf numFmtId="38" fontId="18" fillId="4" borderId="47" xfId="4" applyNumberFormat="1" applyFont="1" applyFill="1" applyBorder="1"/>
    <xf numFmtId="40" fontId="18" fillId="4" borderId="41" xfId="4" applyNumberFormat="1" applyFont="1" applyFill="1" applyBorder="1" applyAlignment="1"/>
    <xf numFmtId="40" fontId="17" fillId="0" borderId="0" xfId="4" applyNumberFormat="1" applyFont="1" applyFill="1" applyAlignment="1"/>
    <xf numFmtId="40" fontId="20" fillId="0" borderId="0" xfId="4" applyNumberFormat="1" applyFont="1" applyFill="1"/>
    <xf numFmtId="40" fontId="18" fillId="0" borderId="0" xfId="4" applyNumberFormat="1" applyFont="1" applyFill="1"/>
    <xf numFmtId="40" fontId="17" fillId="0" borderId="0" xfId="4" applyNumberFormat="1" applyFont="1" applyFill="1" applyAlignment="1">
      <alignment horizontal="right"/>
    </xf>
    <xf numFmtId="169" fontId="17" fillId="0" borderId="33" xfId="2" applyNumberFormat="1" applyFont="1" applyFill="1" applyBorder="1" applyAlignment="1"/>
    <xf numFmtId="38" fontId="17" fillId="0" borderId="0" xfId="4" applyNumberFormat="1" applyFont="1" applyFill="1" applyBorder="1"/>
    <xf numFmtId="169" fontId="17" fillId="0" borderId="0" xfId="2" applyNumberFormat="1" applyFont="1" applyFill="1" applyBorder="1" applyAlignment="1"/>
    <xf numFmtId="0" fontId="15" fillId="8" borderId="0" xfId="3" applyNumberFormat="1" applyFont="1" applyFill="1" applyBorder="1" applyAlignment="1">
      <alignment horizontal="center"/>
    </xf>
  </cellXfs>
  <cellStyles count="5">
    <cellStyle name="Millares" xfId="1" builtinId="3"/>
    <cellStyle name="Moneda" xfId="2" builtinId="4"/>
    <cellStyle name="Normal" xfId="0" builtinId="0"/>
    <cellStyle name="Normal 10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398"/>
  <sheetViews>
    <sheetView tabSelected="1" zoomScaleNormal="100" workbookViewId="0">
      <pane xSplit="2" ySplit="6" topLeftCell="C8" activePane="bottomRight" state="frozen"/>
      <selection pane="topRight" activeCell="C1" sqref="C1"/>
      <selection pane="bottomLeft" activeCell="A7" sqref="A7"/>
      <selection pane="bottomRight" activeCell="B51" sqref="B51"/>
    </sheetView>
  </sheetViews>
  <sheetFormatPr baseColWidth="10" defaultRowHeight="15" x14ac:dyDescent="0.25"/>
  <cols>
    <col min="2" max="2" width="41.7109375" customWidth="1"/>
    <col min="3" max="3" width="21.85546875" style="42" customWidth="1"/>
    <col min="4" max="4" width="11.42578125" hidden="1" customWidth="1"/>
    <col min="5" max="5" width="16.28515625" hidden="1" customWidth="1"/>
    <col min="6" max="6" width="12.42578125" bestFit="1" customWidth="1"/>
  </cols>
  <sheetData>
    <row r="1" spans="1:17" s="1" customFormat="1" x14ac:dyDescent="0.25">
      <c r="C1" s="2"/>
      <c r="D1" s="3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s="1" customFormat="1" ht="18" hidden="1" x14ac:dyDescent="0.25">
      <c r="A2" s="66" t="s">
        <v>0</v>
      </c>
      <c r="B2" s="6"/>
      <c r="C2" s="7"/>
      <c r="D2" s="8"/>
      <c r="E2" s="9"/>
      <c r="F2" s="9"/>
      <c r="G2" s="9"/>
      <c r="H2" s="9"/>
      <c r="I2" s="68"/>
      <c r="J2" s="68"/>
      <c r="K2" s="68"/>
      <c r="L2" s="68"/>
      <c r="M2" s="68"/>
      <c r="N2" s="68"/>
      <c r="O2" s="68"/>
      <c r="P2" s="68"/>
      <c r="Q2" s="68"/>
    </row>
    <row r="3" spans="1:17" s="1" customFormat="1" ht="36.75" customHeight="1" x14ac:dyDescent="0.25">
      <c r="A3" s="67"/>
      <c r="B3" s="10" t="s">
        <v>1</v>
      </c>
      <c r="C3" s="11" t="s">
        <v>2</v>
      </c>
      <c r="D3" s="8"/>
      <c r="E3" s="9"/>
      <c r="F3" s="69" t="s">
        <v>3</v>
      </c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1:17" s="1" customFormat="1" ht="18.75" thickBot="1" x14ac:dyDescent="0.3">
      <c r="A4" s="12" t="s">
        <v>4</v>
      </c>
      <c r="B4" s="13"/>
      <c r="C4" s="14" t="s">
        <v>2</v>
      </c>
      <c r="D4" s="15"/>
      <c r="E4" s="16"/>
      <c r="F4" s="17"/>
      <c r="G4" s="17"/>
      <c r="H4" s="17"/>
      <c r="I4" s="17"/>
      <c r="J4" s="17"/>
      <c r="K4" s="17"/>
      <c r="L4" s="18"/>
      <c r="M4" s="18"/>
      <c r="N4" s="18"/>
      <c r="O4" s="18"/>
      <c r="P4" s="18"/>
      <c r="Q4" s="5"/>
    </row>
    <row r="5" spans="1:17" s="1" customFormat="1" ht="15" customHeight="1" thickBot="1" x14ac:dyDescent="0.25">
      <c r="A5" s="70" t="s">
        <v>5</v>
      </c>
      <c r="B5" s="70" t="s">
        <v>6</v>
      </c>
      <c r="C5" s="19" t="s">
        <v>7</v>
      </c>
      <c r="D5" s="72" t="s">
        <v>8</v>
      </c>
      <c r="E5" s="74" t="s">
        <v>9</v>
      </c>
      <c r="F5" s="76" t="s">
        <v>10</v>
      </c>
      <c r="G5" s="77"/>
      <c r="H5" s="77"/>
      <c r="I5" s="77"/>
      <c r="J5" s="77"/>
      <c r="K5" s="77"/>
      <c r="L5" s="77"/>
      <c r="M5" s="77"/>
      <c r="N5" s="77"/>
      <c r="O5" s="77"/>
      <c r="P5" s="77"/>
      <c r="Q5" s="78"/>
    </row>
    <row r="6" spans="1:17" s="1" customFormat="1" ht="15" customHeight="1" thickBot="1" x14ac:dyDescent="0.25">
      <c r="A6" s="71"/>
      <c r="B6" s="71"/>
      <c r="C6" s="20" t="s">
        <v>2</v>
      </c>
      <c r="D6" s="73"/>
      <c r="E6" s="75"/>
      <c r="F6" s="21" t="s">
        <v>11</v>
      </c>
      <c r="G6" s="21" t="s">
        <v>12</v>
      </c>
      <c r="H6" s="21" t="s">
        <v>13</v>
      </c>
      <c r="I6" s="21" t="s">
        <v>14</v>
      </c>
      <c r="J6" s="21" t="s">
        <v>15</v>
      </c>
      <c r="K6" s="21" t="s">
        <v>16</v>
      </c>
      <c r="L6" s="21" t="s">
        <v>17</v>
      </c>
      <c r="M6" s="21" t="s">
        <v>18</v>
      </c>
      <c r="N6" s="21" t="s">
        <v>19</v>
      </c>
      <c r="O6" s="21" t="s">
        <v>20</v>
      </c>
      <c r="P6" s="22" t="s">
        <v>21</v>
      </c>
      <c r="Q6" s="23" t="s">
        <v>22</v>
      </c>
    </row>
    <row r="7" spans="1:17" s="1" customFormat="1" hidden="1" x14ac:dyDescent="0.25">
      <c r="A7" s="24">
        <v>1111</v>
      </c>
      <c r="B7" s="25" t="s">
        <v>23</v>
      </c>
      <c r="C7" s="26">
        <v>0</v>
      </c>
      <c r="D7" s="27">
        <v>1</v>
      </c>
      <c r="E7" s="28">
        <f>+C7</f>
        <v>0</v>
      </c>
      <c r="F7" s="29">
        <f>+E7/12</f>
        <v>0</v>
      </c>
      <c r="G7" s="29">
        <f>+F7</f>
        <v>0</v>
      </c>
      <c r="H7" s="29">
        <f t="shared" ref="H7:Q7" si="0">+G7</f>
        <v>0</v>
      </c>
      <c r="I7" s="29">
        <f t="shared" si="0"/>
        <v>0</v>
      </c>
      <c r="J7" s="29">
        <f t="shared" si="0"/>
        <v>0</v>
      </c>
      <c r="K7" s="29">
        <f t="shared" si="0"/>
        <v>0</v>
      </c>
      <c r="L7" s="29">
        <f t="shared" si="0"/>
        <v>0</v>
      </c>
      <c r="M7" s="29">
        <f t="shared" si="0"/>
        <v>0</v>
      </c>
      <c r="N7" s="29">
        <f t="shared" si="0"/>
        <v>0</v>
      </c>
      <c r="O7" s="29">
        <f t="shared" si="0"/>
        <v>0</v>
      </c>
      <c r="P7" s="29">
        <f t="shared" si="0"/>
        <v>0</v>
      </c>
      <c r="Q7" s="29">
        <f t="shared" si="0"/>
        <v>0</v>
      </c>
    </row>
    <row r="8" spans="1:17" x14ac:dyDescent="0.25">
      <c r="A8" s="30">
        <v>1131</v>
      </c>
      <c r="B8" s="31" t="s">
        <v>24</v>
      </c>
      <c r="C8" s="32">
        <f>54527697.0419997-100300</f>
        <v>54427397.041999698</v>
      </c>
      <c r="D8" s="27">
        <v>1</v>
      </c>
      <c r="E8" s="28">
        <f t="shared" ref="E8:E63" si="1">+C8</f>
        <v>54427397.041999698</v>
      </c>
      <c r="F8" s="29">
        <f t="shared" ref="F8:F63" si="2">+E8/12</f>
        <v>4535616.4201666415</v>
      </c>
      <c r="G8" s="29">
        <f t="shared" ref="G8:Q23" si="3">+F8</f>
        <v>4535616.4201666415</v>
      </c>
      <c r="H8" s="29">
        <f t="shared" si="3"/>
        <v>4535616.4201666415</v>
      </c>
      <c r="I8" s="29">
        <f t="shared" si="3"/>
        <v>4535616.4201666415</v>
      </c>
      <c r="J8" s="29">
        <f t="shared" si="3"/>
        <v>4535616.4201666415</v>
      </c>
      <c r="K8" s="29">
        <f t="shared" si="3"/>
        <v>4535616.4201666415</v>
      </c>
      <c r="L8" s="29">
        <f t="shared" si="3"/>
        <v>4535616.4201666415</v>
      </c>
      <c r="M8" s="29">
        <f t="shared" si="3"/>
        <v>4535616.4201666415</v>
      </c>
      <c r="N8" s="29">
        <f t="shared" si="3"/>
        <v>4535616.4201666415</v>
      </c>
      <c r="O8" s="29">
        <f t="shared" si="3"/>
        <v>4535616.4201666415</v>
      </c>
      <c r="P8" s="29">
        <f t="shared" si="3"/>
        <v>4535616.4201666415</v>
      </c>
      <c r="Q8" s="29">
        <f t="shared" si="3"/>
        <v>4535616.4201666415</v>
      </c>
    </row>
    <row r="9" spans="1:17" ht="28.5" hidden="1" x14ac:dyDescent="0.25">
      <c r="A9" s="33">
        <v>1141</v>
      </c>
      <c r="B9" s="34" t="s">
        <v>25</v>
      </c>
      <c r="C9" s="26">
        <v>0</v>
      </c>
      <c r="D9" s="27">
        <v>1</v>
      </c>
      <c r="E9" s="28">
        <f t="shared" si="1"/>
        <v>0</v>
      </c>
      <c r="F9" s="29">
        <f t="shared" si="2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29">
        <f t="shared" si="3"/>
        <v>0</v>
      </c>
      <c r="O9" s="29">
        <f t="shared" si="3"/>
        <v>0</v>
      </c>
      <c r="P9" s="29">
        <f t="shared" si="3"/>
        <v>0</v>
      </c>
      <c r="Q9" s="29">
        <f t="shared" si="3"/>
        <v>0</v>
      </c>
    </row>
    <row r="10" spans="1:17" hidden="1" x14ac:dyDescent="0.25">
      <c r="A10" s="33">
        <v>1211</v>
      </c>
      <c r="B10" s="34" t="s">
        <v>26</v>
      </c>
      <c r="C10" s="26">
        <v>0</v>
      </c>
      <c r="D10" s="27">
        <v>1</v>
      </c>
      <c r="E10" s="28">
        <f t="shared" si="1"/>
        <v>0</v>
      </c>
      <c r="F10" s="29">
        <f t="shared" si="2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29">
        <f t="shared" si="3"/>
        <v>0</v>
      </c>
      <c r="O10" s="29">
        <f t="shared" si="3"/>
        <v>0</v>
      </c>
      <c r="P10" s="29">
        <f t="shared" si="3"/>
        <v>0</v>
      </c>
      <c r="Q10" s="29">
        <f t="shared" si="3"/>
        <v>0</v>
      </c>
    </row>
    <row r="11" spans="1:17" hidden="1" x14ac:dyDescent="0.25">
      <c r="A11" s="33">
        <v>1221</v>
      </c>
      <c r="B11" s="34" t="s">
        <v>27</v>
      </c>
      <c r="C11" s="26">
        <v>0</v>
      </c>
      <c r="D11" s="27">
        <v>1</v>
      </c>
      <c r="E11" s="28">
        <f t="shared" si="1"/>
        <v>0</v>
      </c>
      <c r="F11" s="29">
        <f t="shared" si="2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29">
        <f t="shared" si="3"/>
        <v>0</v>
      </c>
      <c r="P11" s="29">
        <f t="shared" si="3"/>
        <v>0</v>
      </c>
      <c r="Q11" s="29">
        <f t="shared" si="3"/>
        <v>0</v>
      </c>
    </row>
    <row r="12" spans="1:17" ht="28.5" hidden="1" x14ac:dyDescent="0.25">
      <c r="A12" s="33">
        <v>1231</v>
      </c>
      <c r="B12" s="34" t="s">
        <v>28</v>
      </c>
      <c r="C12" s="26">
        <v>0</v>
      </c>
      <c r="D12" s="27">
        <v>1</v>
      </c>
      <c r="E12" s="28">
        <f t="shared" si="1"/>
        <v>0</v>
      </c>
      <c r="F12" s="29">
        <f t="shared" si="2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29">
        <f t="shared" si="3"/>
        <v>0</v>
      </c>
      <c r="P12" s="29">
        <f t="shared" si="3"/>
        <v>0</v>
      </c>
      <c r="Q12" s="29">
        <f t="shared" si="3"/>
        <v>0</v>
      </c>
    </row>
    <row r="13" spans="1:17" hidden="1" x14ac:dyDescent="0.25">
      <c r="A13" s="33">
        <v>1232</v>
      </c>
      <c r="B13" s="34" t="s">
        <v>29</v>
      </c>
      <c r="C13" s="26">
        <v>0</v>
      </c>
      <c r="D13" s="27">
        <v>1</v>
      </c>
      <c r="E13" s="28">
        <f t="shared" si="1"/>
        <v>0</v>
      </c>
      <c r="F13" s="29">
        <f t="shared" si="2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29">
        <f t="shared" si="3"/>
        <v>0</v>
      </c>
      <c r="P13" s="29">
        <f t="shared" si="3"/>
        <v>0</v>
      </c>
      <c r="Q13" s="29">
        <f t="shared" si="3"/>
        <v>0</v>
      </c>
    </row>
    <row r="14" spans="1:17" ht="42.75" hidden="1" x14ac:dyDescent="0.25">
      <c r="A14" s="33">
        <v>1241</v>
      </c>
      <c r="B14" s="34" t="s">
        <v>30</v>
      </c>
      <c r="C14" s="26">
        <v>0</v>
      </c>
      <c r="D14" s="27">
        <v>1</v>
      </c>
      <c r="E14" s="28">
        <f t="shared" si="1"/>
        <v>0</v>
      </c>
      <c r="F14" s="29">
        <f t="shared" si="2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29">
        <f t="shared" si="3"/>
        <v>0</v>
      </c>
      <c r="O14" s="29">
        <f t="shared" si="3"/>
        <v>0</v>
      </c>
      <c r="P14" s="29">
        <f t="shared" si="3"/>
        <v>0</v>
      </c>
      <c r="Q14" s="29">
        <f t="shared" si="3"/>
        <v>0</v>
      </c>
    </row>
    <row r="15" spans="1:17" ht="28.5" x14ac:dyDescent="0.25">
      <c r="A15" s="35">
        <v>1311</v>
      </c>
      <c r="B15" s="36" t="s">
        <v>31</v>
      </c>
      <c r="C15" s="32">
        <v>1323906.0384000004</v>
      </c>
      <c r="D15" s="27">
        <v>1</v>
      </c>
      <c r="E15" s="28">
        <f t="shared" si="1"/>
        <v>1323906.0384000004</v>
      </c>
      <c r="F15" s="29">
        <f t="shared" si="2"/>
        <v>110325.50320000004</v>
      </c>
      <c r="G15" s="29">
        <f t="shared" si="3"/>
        <v>110325.50320000004</v>
      </c>
      <c r="H15" s="29">
        <f t="shared" si="3"/>
        <v>110325.50320000004</v>
      </c>
      <c r="I15" s="29">
        <f t="shared" si="3"/>
        <v>110325.50320000004</v>
      </c>
      <c r="J15" s="29">
        <f t="shared" si="3"/>
        <v>110325.50320000004</v>
      </c>
      <c r="K15" s="29">
        <f t="shared" si="3"/>
        <v>110325.50320000004</v>
      </c>
      <c r="L15" s="29">
        <f t="shared" si="3"/>
        <v>110325.50320000004</v>
      </c>
      <c r="M15" s="29">
        <f t="shared" si="3"/>
        <v>110325.50320000004</v>
      </c>
      <c r="N15" s="29">
        <f t="shared" si="3"/>
        <v>110325.50320000004</v>
      </c>
      <c r="O15" s="29">
        <f t="shared" si="3"/>
        <v>110325.50320000004</v>
      </c>
      <c r="P15" s="29">
        <f t="shared" si="3"/>
        <v>110325.50320000004</v>
      </c>
      <c r="Q15" s="29">
        <f t="shared" si="3"/>
        <v>110325.50320000004</v>
      </c>
    </row>
    <row r="16" spans="1:17" x14ac:dyDescent="0.25">
      <c r="A16" s="33">
        <v>1321</v>
      </c>
      <c r="B16" s="34" t="s">
        <v>32</v>
      </c>
      <c r="C16" s="32">
        <v>894842.94119999977</v>
      </c>
      <c r="D16" s="27">
        <v>1</v>
      </c>
      <c r="E16" s="28">
        <f t="shared" si="1"/>
        <v>894842.94119999977</v>
      </c>
      <c r="F16" s="29">
        <f t="shared" si="2"/>
        <v>74570.245099999986</v>
      </c>
      <c r="G16" s="29">
        <f t="shared" si="3"/>
        <v>74570.245099999986</v>
      </c>
      <c r="H16" s="29">
        <f t="shared" si="3"/>
        <v>74570.245099999986</v>
      </c>
      <c r="I16" s="29">
        <f t="shared" si="3"/>
        <v>74570.245099999986</v>
      </c>
      <c r="J16" s="29">
        <f t="shared" si="3"/>
        <v>74570.245099999986</v>
      </c>
      <c r="K16" s="29">
        <f t="shared" si="3"/>
        <v>74570.245099999986</v>
      </c>
      <c r="L16" s="29">
        <f t="shared" si="3"/>
        <v>74570.245099999986</v>
      </c>
      <c r="M16" s="29">
        <f t="shared" si="3"/>
        <v>74570.245099999986</v>
      </c>
      <c r="N16" s="29">
        <f t="shared" si="3"/>
        <v>74570.245099999986</v>
      </c>
      <c r="O16" s="29">
        <f t="shared" si="3"/>
        <v>74570.245099999986</v>
      </c>
      <c r="P16" s="29">
        <f t="shared" si="3"/>
        <v>74570.245099999986</v>
      </c>
      <c r="Q16" s="29">
        <f t="shared" si="3"/>
        <v>74570.245099999986</v>
      </c>
    </row>
    <row r="17" spans="1:17" x14ac:dyDescent="0.25">
      <c r="A17" s="35">
        <v>1322</v>
      </c>
      <c r="B17" s="36" t="s">
        <v>33</v>
      </c>
      <c r="C17" s="32">
        <v>8828313.3900000006</v>
      </c>
      <c r="D17" s="27">
        <v>1</v>
      </c>
      <c r="E17" s="28">
        <f t="shared" si="1"/>
        <v>8828313.3900000006</v>
      </c>
      <c r="F17" s="29">
        <f t="shared" si="2"/>
        <v>735692.78250000009</v>
      </c>
      <c r="G17" s="29">
        <f t="shared" si="3"/>
        <v>735692.78250000009</v>
      </c>
      <c r="H17" s="29">
        <f t="shared" si="3"/>
        <v>735692.78250000009</v>
      </c>
      <c r="I17" s="29">
        <f t="shared" si="3"/>
        <v>735692.78250000009</v>
      </c>
      <c r="J17" s="29">
        <f t="shared" si="3"/>
        <v>735692.78250000009</v>
      </c>
      <c r="K17" s="29">
        <f t="shared" si="3"/>
        <v>735692.78250000009</v>
      </c>
      <c r="L17" s="29">
        <f t="shared" si="3"/>
        <v>735692.78250000009</v>
      </c>
      <c r="M17" s="29">
        <f t="shared" si="3"/>
        <v>735692.78250000009</v>
      </c>
      <c r="N17" s="29">
        <f t="shared" si="3"/>
        <v>735692.78250000009</v>
      </c>
      <c r="O17" s="29">
        <f t="shared" si="3"/>
        <v>735692.78250000009</v>
      </c>
      <c r="P17" s="29">
        <f t="shared" si="3"/>
        <v>735692.78250000009</v>
      </c>
      <c r="Q17" s="29">
        <f t="shared" si="3"/>
        <v>735692.78250000009</v>
      </c>
    </row>
    <row r="18" spans="1:17" x14ac:dyDescent="0.25">
      <c r="A18" s="33">
        <v>1331</v>
      </c>
      <c r="B18" s="34" t="s">
        <v>34</v>
      </c>
      <c r="C18" s="32">
        <v>100000</v>
      </c>
      <c r="D18" s="27">
        <v>1</v>
      </c>
      <c r="E18" s="28">
        <f t="shared" si="1"/>
        <v>100000</v>
      </c>
      <c r="F18" s="29">
        <f t="shared" si="2"/>
        <v>8333.3333333333339</v>
      </c>
      <c r="G18" s="29">
        <f t="shared" si="3"/>
        <v>8333.3333333333339</v>
      </c>
      <c r="H18" s="29">
        <f t="shared" si="3"/>
        <v>8333.3333333333339</v>
      </c>
      <c r="I18" s="29">
        <f t="shared" si="3"/>
        <v>8333.3333333333339</v>
      </c>
      <c r="J18" s="29">
        <f t="shared" si="3"/>
        <v>8333.3333333333339</v>
      </c>
      <c r="K18" s="29">
        <f t="shared" si="3"/>
        <v>8333.3333333333339</v>
      </c>
      <c r="L18" s="29">
        <f t="shared" si="3"/>
        <v>8333.3333333333339</v>
      </c>
      <c r="M18" s="29">
        <f t="shared" si="3"/>
        <v>8333.3333333333339</v>
      </c>
      <c r="N18" s="29">
        <f t="shared" si="3"/>
        <v>8333.3333333333339</v>
      </c>
      <c r="O18" s="29">
        <f t="shared" si="3"/>
        <v>8333.3333333333339</v>
      </c>
      <c r="P18" s="29">
        <f t="shared" si="3"/>
        <v>8333.3333333333339</v>
      </c>
      <c r="Q18" s="29">
        <f t="shared" si="3"/>
        <v>8333.3333333333339</v>
      </c>
    </row>
    <row r="19" spans="1:17" ht="28.5" hidden="1" x14ac:dyDescent="0.25">
      <c r="A19" s="33">
        <v>1332</v>
      </c>
      <c r="B19" s="34" t="s">
        <v>35</v>
      </c>
      <c r="C19" s="26">
        <v>0</v>
      </c>
      <c r="D19" s="27">
        <v>1</v>
      </c>
      <c r="E19" s="28">
        <f t="shared" si="1"/>
        <v>0</v>
      </c>
      <c r="F19" s="29">
        <f t="shared" si="2"/>
        <v>0</v>
      </c>
      <c r="G19" s="29">
        <f t="shared" si="3"/>
        <v>0</v>
      </c>
      <c r="H19" s="29">
        <f t="shared" si="3"/>
        <v>0</v>
      </c>
      <c r="I19" s="29">
        <f t="shared" si="3"/>
        <v>0</v>
      </c>
      <c r="J19" s="29">
        <f t="shared" si="3"/>
        <v>0</v>
      </c>
      <c r="K19" s="29">
        <f t="shared" si="3"/>
        <v>0</v>
      </c>
      <c r="L19" s="29">
        <f t="shared" si="3"/>
        <v>0</v>
      </c>
      <c r="M19" s="29">
        <f t="shared" si="3"/>
        <v>0</v>
      </c>
      <c r="N19" s="29">
        <f t="shared" si="3"/>
        <v>0</v>
      </c>
      <c r="O19" s="29">
        <f t="shared" si="3"/>
        <v>0</v>
      </c>
      <c r="P19" s="29">
        <f t="shared" si="3"/>
        <v>0</v>
      </c>
      <c r="Q19" s="29">
        <f t="shared" si="3"/>
        <v>0</v>
      </c>
    </row>
    <row r="20" spans="1:17" ht="42.75" hidden="1" x14ac:dyDescent="0.25">
      <c r="A20" s="33">
        <v>1341</v>
      </c>
      <c r="B20" s="34" t="s">
        <v>36</v>
      </c>
      <c r="C20" s="26">
        <v>0</v>
      </c>
      <c r="D20" s="27">
        <v>1</v>
      </c>
      <c r="E20" s="28">
        <f t="shared" si="1"/>
        <v>0</v>
      </c>
      <c r="F20" s="29">
        <f t="shared" si="2"/>
        <v>0</v>
      </c>
      <c r="G20" s="29">
        <f t="shared" si="3"/>
        <v>0</v>
      </c>
      <c r="H20" s="29">
        <f t="shared" si="3"/>
        <v>0</v>
      </c>
      <c r="I20" s="29">
        <f t="shared" si="3"/>
        <v>0</v>
      </c>
      <c r="J20" s="29">
        <f t="shared" si="3"/>
        <v>0</v>
      </c>
      <c r="K20" s="29">
        <f t="shared" si="3"/>
        <v>0</v>
      </c>
      <c r="L20" s="29">
        <f t="shared" si="3"/>
        <v>0</v>
      </c>
      <c r="M20" s="29">
        <f t="shared" si="3"/>
        <v>0</v>
      </c>
      <c r="N20" s="29">
        <f t="shared" si="3"/>
        <v>0</v>
      </c>
      <c r="O20" s="29">
        <f t="shared" si="3"/>
        <v>0</v>
      </c>
      <c r="P20" s="29">
        <f t="shared" si="3"/>
        <v>0</v>
      </c>
      <c r="Q20" s="29">
        <f t="shared" si="3"/>
        <v>0</v>
      </c>
    </row>
    <row r="21" spans="1:17" ht="42.75" hidden="1" x14ac:dyDescent="0.25">
      <c r="A21" s="33">
        <v>1342</v>
      </c>
      <c r="B21" s="34" t="s">
        <v>37</v>
      </c>
      <c r="C21" s="26">
        <v>0</v>
      </c>
      <c r="D21" s="27">
        <v>1</v>
      </c>
      <c r="E21" s="28">
        <f t="shared" si="1"/>
        <v>0</v>
      </c>
      <c r="F21" s="29">
        <f t="shared" si="2"/>
        <v>0</v>
      </c>
      <c r="G21" s="29">
        <f t="shared" si="3"/>
        <v>0</v>
      </c>
      <c r="H21" s="29">
        <f t="shared" si="3"/>
        <v>0</v>
      </c>
      <c r="I21" s="29">
        <f t="shared" si="3"/>
        <v>0</v>
      </c>
      <c r="J21" s="29">
        <f t="shared" si="3"/>
        <v>0</v>
      </c>
      <c r="K21" s="29">
        <f t="shared" si="3"/>
        <v>0</v>
      </c>
      <c r="L21" s="29">
        <f t="shared" si="3"/>
        <v>0</v>
      </c>
      <c r="M21" s="29">
        <f t="shared" si="3"/>
        <v>0</v>
      </c>
      <c r="N21" s="29">
        <f t="shared" si="3"/>
        <v>0</v>
      </c>
      <c r="O21" s="29">
        <f t="shared" si="3"/>
        <v>0</v>
      </c>
      <c r="P21" s="29">
        <f t="shared" si="3"/>
        <v>0</v>
      </c>
      <c r="Q21" s="29">
        <f t="shared" si="3"/>
        <v>0</v>
      </c>
    </row>
    <row r="22" spans="1:17" hidden="1" x14ac:dyDescent="0.25">
      <c r="A22" s="33">
        <v>1343</v>
      </c>
      <c r="B22" s="34" t="s">
        <v>38</v>
      </c>
      <c r="C22" s="26">
        <v>0</v>
      </c>
      <c r="D22" s="27">
        <v>1</v>
      </c>
      <c r="E22" s="28">
        <f t="shared" si="1"/>
        <v>0</v>
      </c>
      <c r="F22" s="29">
        <f t="shared" si="2"/>
        <v>0</v>
      </c>
      <c r="G22" s="29">
        <f t="shared" si="3"/>
        <v>0</v>
      </c>
      <c r="H22" s="29">
        <f t="shared" si="3"/>
        <v>0</v>
      </c>
      <c r="I22" s="29">
        <f t="shared" si="3"/>
        <v>0</v>
      </c>
      <c r="J22" s="29">
        <f t="shared" si="3"/>
        <v>0</v>
      </c>
      <c r="K22" s="29">
        <f t="shared" si="3"/>
        <v>0</v>
      </c>
      <c r="L22" s="29">
        <f t="shared" si="3"/>
        <v>0</v>
      </c>
      <c r="M22" s="29">
        <f t="shared" si="3"/>
        <v>0</v>
      </c>
      <c r="N22" s="29">
        <f t="shared" si="3"/>
        <v>0</v>
      </c>
      <c r="O22" s="29">
        <f t="shared" si="3"/>
        <v>0</v>
      </c>
      <c r="P22" s="29">
        <f t="shared" si="3"/>
        <v>0</v>
      </c>
      <c r="Q22" s="29">
        <f t="shared" si="3"/>
        <v>0</v>
      </c>
    </row>
    <row r="23" spans="1:17" ht="28.5" hidden="1" x14ac:dyDescent="0.25">
      <c r="A23" s="33">
        <v>1344</v>
      </c>
      <c r="B23" s="34" t="s">
        <v>39</v>
      </c>
      <c r="C23" s="26">
        <v>0</v>
      </c>
      <c r="D23" s="27">
        <v>1</v>
      </c>
      <c r="E23" s="28">
        <f t="shared" si="1"/>
        <v>0</v>
      </c>
      <c r="F23" s="29">
        <f t="shared" si="2"/>
        <v>0</v>
      </c>
      <c r="G23" s="29">
        <f t="shared" si="3"/>
        <v>0</v>
      </c>
      <c r="H23" s="29">
        <f t="shared" si="3"/>
        <v>0</v>
      </c>
      <c r="I23" s="29">
        <f t="shared" si="3"/>
        <v>0</v>
      </c>
      <c r="J23" s="29">
        <f t="shared" si="3"/>
        <v>0</v>
      </c>
      <c r="K23" s="29">
        <f t="shared" si="3"/>
        <v>0</v>
      </c>
      <c r="L23" s="29">
        <f t="shared" si="3"/>
        <v>0</v>
      </c>
      <c r="M23" s="29">
        <f t="shared" si="3"/>
        <v>0</v>
      </c>
      <c r="N23" s="29">
        <f t="shared" si="3"/>
        <v>0</v>
      </c>
      <c r="O23" s="29">
        <f t="shared" si="3"/>
        <v>0</v>
      </c>
      <c r="P23" s="29">
        <f t="shared" si="3"/>
        <v>0</v>
      </c>
      <c r="Q23" s="29">
        <f t="shared" si="3"/>
        <v>0</v>
      </c>
    </row>
    <row r="24" spans="1:17" x14ac:dyDescent="0.25">
      <c r="A24" s="33">
        <v>1345</v>
      </c>
      <c r="B24" s="34" t="s">
        <v>40</v>
      </c>
      <c r="C24" s="32">
        <v>100300</v>
      </c>
      <c r="D24" s="27">
        <v>1</v>
      </c>
      <c r="E24" s="28">
        <f t="shared" si="1"/>
        <v>100300</v>
      </c>
      <c r="F24" s="29">
        <f t="shared" si="2"/>
        <v>8358.3333333333339</v>
      </c>
      <c r="G24" s="29">
        <f t="shared" ref="G24:Q39" si="4">+F24</f>
        <v>8358.3333333333339</v>
      </c>
      <c r="H24" s="29">
        <f t="shared" si="4"/>
        <v>8358.3333333333339</v>
      </c>
      <c r="I24" s="29">
        <f t="shared" si="4"/>
        <v>8358.3333333333339</v>
      </c>
      <c r="J24" s="29">
        <f t="shared" si="4"/>
        <v>8358.3333333333339</v>
      </c>
      <c r="K24" s="29">
        <f t="shared" si="4"/>
        <v>8358.3333333333339</v>
      </c>
      <c r="L24" s="29">
        <f t="shared" si="4"/>
        <v>8358.3333333333339</v>
      </c>
      <c r="M24" s="29">
        <f t="shared" si="4"/>
        <v>8358.3333333333339</v>
      </c>
      <c r="N24" s="29">
        <f t="shared" si="4"/>
        <v>8358.3333333333339</v>
      </c>
      <c r="O24" s="29">
        <f t="shared" si="4"/>
        <v>8358.3333333333339</v>
      </c>
      <c r="P24" s="29">
        <f t="shared" si="4"/>
        <v>8358.3333333333339</v>
      </c>
      <c r="Q24" s="29">
        <f t="shared" si="4"/>
        <v>8358.3333333333339</v>
      </c>
    </row>
    <row r="25" spans="1:17" hidden="1" x14ac:dyDescent="0.25">
      <c r="A25" s="33">
        <v>1346</v>
      </c>
      <c r="B25" s="34" t="s">
        <v>41</v>
      </c>
      <c r="C25" s="26">
        <v>0</v>
      </c>
      <c r="D25" s="27">
        <v>1</v>
      </c>
      <c r="E25" s="28">
        <f t="shared" si="1"/>
        <v>0</v>
      </c>
      <c r="F25" s="29">
        <f t="shared" si="2"/>
        <v>0</v>
      </c>
      <c r="G25" s="29">
        <f t="shared" si="4"/>
        <v>0</v>
      </c>
      <c r="H25" s="29">
        <f t="shared" si="4"/>
        <v>0</v>
      </c>
      <c r="I25" s="29">
        <f t="shared" si="4"/>
        <v>0</v>
      </c>
      <c r="J25" s="29">
        <f t="shared" si="4"/>
        <v>0</v>
      </c>
      <c r="K25" s="29">
        <f t="shared" si="4"/>
        <v>0</v>
      </c>
      <c r="L25" s="29">
        <f t="shared" si="4"/>
        <v>0</v>
      </c>
      <c r="M25" s="29">
        <f t="shared" si="4"/>
        <v>0</v>
      </c>
      <c r="N25" s="29">
        <f t="shared" si="4"/>
        <v>0</v>
      </c>
      <c r="O25" s="29">
        <f t="shared" si="4"/>
        <v>0</v>
      </c>
      <c r="P25" s="29">
        <f t="shared" si="4"/>
        <v>0</v>
      </c>
      <c r="Q25" s="29">
        <f t="shared" si="4"/>
        <v>0</v>
      </c>
    </row>
    <row r="26" spans="1:17" hidden="1" x14ac:dyDescent="0.25">
      <c r="A26" s="33">
        <v>1347</v>
      </c>
      <c r="B26" s="34" t="s">
        <v>42</v>
      </c>
      <c r="C26" s="26">
        <v>0</v>
      </c>
      <c r="D26" s="27">
        <v>1</v>
      </c>
      <c r="E26" s="28">
        <f t="shared" si="1"/>
        <v>0</v>
      </c>
      <c r="F26" s="29">
        <f t="shared" si="2"/>
        <v>0</v>
      </c>
      <c r="G26" s="29">
        <f t="shared" si="4"/>
        <v>0</v>
      </c>
      <c r="H26" s="29">
        <f t="shared" si="4"/>
        <v>0</v>
      </c>
      <c r="I26" s="29">
        <f t="shared" si="4"/>
        <v>0</v>
      </c>
      <c r="J26" s="29">
        <f t="shared" si="4"/>
        <v>0</v>
      </c>
      <c r="K26" s="29">
        <f t="shared" si="4"/>
        <v>0</v>
      </c>
      <c r="L26" s="29">
        <f t="shared" si="4"/>
        <v>0</v>
      </c>
      <c r="M26" s="29">
        <f t="shared" si="4"/>
        <v>0</v>
      </c>
      <c r="N26" s="29">
        <f t="shared" si="4"/>
        <v>0</v>
      </c>
      <c r="O26" s="29">
        <f t="shared" si="4"/>
        <v>0</v>
      </c>
      <c r="P26" s="29">
        <f t="shared" si="4"/>
        <v>0</v>
      </c>
      <c r="Q26" s="29">
        <f t="shared" si="4"/>
        <v>0</v>
      </c>
    </row>
    <row r="27" spans="1:17" hidden="1" x14ac:dyDescent="0.25">
      <c r="A27" s="33">
        <v>1348</v>
      </c>
      <c r="B27" s="34" t="s">
        <v>43</v>
      </c>
      <c r="C27" s="26">
        <v>0</v>
      </c>
      <c r="D27" s="27">
        <v>1</v>
      </c>
      <c r="E27" s="28">
        <f t="shared" si="1"/>
        <v>0</v>
      </c>
      <c r="F27" s="29">
        <f t="shared" si="2"/>
        <v>0</v>
      </c>
      <c r="G27" s="29">
        <f t="shared" si="4"/>
        <v>0</v>
      </c>
      <c r="H27" s="29">
        <f t="shared" si="4"/>
        <v>0</v>
      </c>
      <c r="I27" s="29">
        <f t="shared" si="4"/>
        <v>0</v>
      </c>
      <c r="J27" s="29">
        <f t="shared" si="4"/>
        <v>0</v>
      </c>
      <c r="K27" s="29">
        <f t="shared" si="4"/>
        <v>0</v>
      </c>
      <c r="L27" s="29">
        <f t="shared" si="4"/>
        <v>0</v>
      </c>
      <c r="M27" s="29">
        <f t="shared" si="4"/>
        <v>0</v>
      </c>
      <c r="N27" s="29">
        <f t="shared" si="4"/>
        <v>0</v>
      </c>
      <c r="O27" s="29">
        <f t="shared" si="4"/>
        <v>0</v>
      </c>
      <c r="P27" s="29">
        <f t="shared" si="4"/>
        <v>0</v>
      </c>
      <c r="Q27" s="29">
        <f t="shared" si="4"/>
        <v>0</v>
      </c>
    </row>
    <row r="28" spans="1:17" hidden="1" x14ac:dyDescent="0.25">
      <c r="A28" s="33">
        <v>1371</v>
      </c>
      <c r="B28" s="34" t="s">
        <v>44</v>
      </c>
      <c r="C28" s="26">
        <v>0</v>
      </c>
      <c r="D28" s="27">
        <v>1</v>
      </c>
      <c r="E28" s="28">
        <f t="shared" si="1"/>
        <v>0</v>
      </c>
      <c r="F28" s="29">
        <f t="shared" si="2"/>
        <v>0</v>
      </c>
      <c r="G28" s="29">
        <f t="shared" si="4"/>
        <v>0</v>
      </c>
      <c r="H28" s="29">
        <f t="shared" si="4"/>
        <v>0</v>
      </c>
      <c r="I28" s="29">
        <f t="shared" si="4"/>
        <v>0</v>
      </c>
      <c r="J28" s="29">
        <f t="shared" si="4"/>
        <v>0</v>
      </c>
      <c r="K28" s="29">
        <f t="shared" si="4"/>
        <v>0</v>
      </c>
      <c r="L28" s="29">
        <f t="shared" si="4"/>
        <v>0</v>
      </c>
      <c r="M28" s="29">
        <f t="shared" si="4"/>
        <v>0</v>
      </c>
      <c r="N28" s="29">
        <f t="shared" si="4"/>
        <v>0</v>
      </c>
      <c r="O28" s="29">
        <f t="shared" si="4"/>
        <v>0</v>
      </c>
      <c r="P28" s="29">
        <f t="shared" si="4"/>
        <v>0</v>
      </c>
      <c r="Q28" s="29">
        <f t="shared" si="4"/>
        <v>0</v>
      </c>
    </row>
    <row r="29" spans="1:17" x14ac:dyDescent="0.25">
      <c r="A29" s="35">
        <v>1412</v>
      </c>
      <c r="B29" s="36" t="s">
        <v>45</v>
      </c>
      <c r="C29" s="32">
        <v>9034386.7485558875</v>
      </c>
      <c r="D29" s="27">
        <v>1</v>
      </c>
      <c r="E29" s="28">
        <f t="shared" si="1"/>
        <v>9034386.7485558875</v>
      </c>
      <c r="F29" s="29">
        <f t="shared" si="2"/>
        <v>752865.56237965729</v>
      </c>
      <c r="G29" s="29">
        <f t="shared" si="4"/>
        <v>752865.56237965729</v>
      </c>
      <c r="H29" s="29">
        <f t="shared" si="4"/>
        <v>752865.56237965729</v>
      </c>
      <c r="I29" s="29">
        <f t="shared" si="4"/>
        <v>752865.56237965729</v>
      </c>
      <c r="J29" s="29">
        <f t="shared" si="4"/>
        <v>752865.56237965729</v>
      </c>
      <c r="K29" s="29">
        <f t="shared" si="4"/>
        <v>752865.56237965729</v>
      </c>
      <c r="L29" s="29">
        <f t="shared" si="4"/>
        <v>752865.56237965729</v>
      </c>
      <c r="M29" s="29">
        <f t="shared" si="4"/>
        <v>752865.56237965729</v>
      </c>
      <c r="N29" s="29">
        <f t="shared" si="4"/>
        <v>752865.56237965729</v>
      </c>
      <c r="O29" s="29">
        <f t="shared" si="4"/>
        <v>752865.56237965729</v>
      </c>
      <c r="P29" s="29">
        <f t="shared" si="4"/>
        <v>752865.56237965729</v>
      </c>
      <c r="Q29" s="29">
        <f t="shared" si="4"/>
        <v>752865.56237965729</v>
      </c>
    </row>
    <row r="30" spans="1:17" hidden="1" x14ac:dyDescent="0.25">
      <c r="A30" s="35">
        <v>1413</v>
      </c>
      <c r="B30" s="36" t="s">
        <v>46</v>
      </c>
      <c r="C30" s="26">
        <v>0</v>
      </c>
      <c r="D30" s="27">
        <v>1</v>
      </c>
      <c r="E30" s="28">
        <f t="shared" si="1"/>
        <v>0</v>
      </c>
      <c r="F30" s="29">
        <f t="shared" si="2"/>
        <v>0</v>
      </c>
      <c r="G30" s="29">
        <f t="shared" si="4"/>
        <v>0</v>
      </c>
      <c r="H30" s="29">
        <f t="shared" si="4"/>
        <v>0</v>
      </c>
      <c r="I30" s="29">
        <f t="shared" si="4"/>
        <v>0</v>
      </c>
      <c r="J30" s="29">
        <f t="shared" si="4"/>
        <v>0</v>
      </c>
      <c r="K30" s="29">
        <f t="shared" si="4"/>
        <v>0</v>
      </c>
      <c r="L30" s="29">
        <f t="shared" si="4"/>
        <v>0</v>
      </c>
      <c r="M30" s="29">
        <f t="shared" si="4"/>
        <v>0</v>
      </c>
      <c r="N30" s="29">
        <f t="shared" si="4"/>
        <v>0</v>
      </c>
      <c r="O30" s="29">
        <f t="shared" si="4"/>
        <v>0</v>
      </c>
      <c r="P30" s="29">
        <f t="shared" si="4"/>
        <v>0</v>
      </c>
      <c r="Q30" s="29">
        <f t="shared" si="4"/>
        <v>0</v>
      </c>
    </row>
    <row r="31" spans="1:17" x14ac:dyDescent="0.25">
      <c r="A31" s="33">
        <v>1421</v>
      </c>
      <c r="B31" s="34" t="s">
        <v>47</v>
      </c>
      <c r="C31" s="32">
        <v>1328340.0499200001</v>
      </c>
      <c r="D31" s="27">
        <v>1</v>
      </c>
      <c r="E31" s="28">
        <f t="shared" si="1"/>
        <v>1328340.0499200001</v>
      </c>
      <c r="F31" s="29">
        <f t="shared" si="2"/>
        <v>110695.00416000001</v>
      </c>
      <c r="G31" s="29">
        <f t="shared" si="4"/>
        <v>110695.00416000001</v>
      </c>
      <c r="H31" s="29">
        <f t="shared" si="4"/>
        <v>110695.00416000001</v>
      </c>
      <c r="I31" s="29">
        <f t="shared" si="4"/>
        <v>110695.00416000001</v>
      </c>
      <c r="J31" s="29">
        <f t="shared" si="4"/>
        <v>110695.00416000001</v>
      </c>
      <c r="K31" s="29">
        <f t="shared" si="4"/>
        <v>110695.00416000001</v>
      </c>
      <c r="L31" s="29">
        <f t="shared" si="4"/>
        <v>110695.00416000001</v>
      </c>
      <c r="M31" s="29">
        <f t="shared" si="4"/>
        <v>110695.00416000001</v>
      </c>
      <c r="N31" s="29">
        <f t="shared" si="4"/>
        <v>110695.00416000001</v>
      </c>
      <c r="O31" s="29">
        <f t="shared" si="4"/>
        <v>110695.00416000001</v>
      </c>
      <c r="P31" s="29">
        <f t="shared" si="4"/>
        <v>110695.00416000001</v>
      </c>
      <c r="Q31" s="29">
        <f t="shared" si="4"/>
        <v>110695.00416000001</v>
      </c>
    </row>
    <row r="32" spans="1:17" x14ac:dyDescent="0.25">
      <c r="A32" s="35">
        <v>1431</v>
      </c>
      <c r="B32" s="36" t="s">
        <v>48</v>
      </c>
      <c r="C32" s="32">
        <v>7748650.2911999952</v>
      </c>
      <c r="D32" s="27">
        <v>1</v>
      </c>
      <c r="E32" s="28">
        <f t="shared" si="1"/>
        <v>7748650.2911999952</v>
      </c>
      <c r="F32" s="29">
        <f t="shared" si="2"/>
        <v>645720.85759999964</v>
      </c>
      <c r="G32" s="29">
        <f t="shared" si="4"/>
        <v>645720.85759999964</v>
      </c>
      <c r="H32" s="29">
        <f t="shared" si="4"/>
        <v>645720.85759999964</v>
      </c>
      <c r="I32" s="29">
        <f t="shared" si="4"/>
        <v>645720.85759999964</v>
      </c>
      <c r="J32" s="29">
        <f t="shared" si="4"/>
        <v>645720.85759999964</v>
      </c>
      <c r="K32" s="29">
        <f t="shared" si="4"/>
        <v>645720.85759999964</v>
      </c>
      <c r="L32" s="29">
        <f t="shared" si="4"/>
        <v>645720.85759999964</v>
      </c>
      <c r="M32" s="29">
        <f t="shared" si="4"/>
        <v>645720.85759999964</v>
      </c>
      <c r="N32" s="29">
        <f t="shared" si="4"/>
        <v>645720.85759999964</v>
      </c>
      <c r="O32" s="29">
        <f t="shared" si="4"/>
        <v>645720.85759999964</v>
      </c>
      <c r="P32" s="29">
        <f t="shared" si="4"/>
        <v>645720.85759999964</v>
      </c>
      <c r="Q32" s="29">
        <f t="shared" si="4"/>
        <v>645720.85759999964</v>
      </c>
    </row>
    <row r="33" spans="1:17" ht="28.5" x14ac:dyDescent="0.25">
      <c r="A33" s="33">
        <v>1432</v>
      </c>
      <c r="B33" s="34" t="s">
        <v>49</v>
      </c>
      <c r="C33" s="32">
        <v>1439366.7111527019</v>
      </c>
      <c r="D33" s="27">
        <v>1</v>
      </c>
      <c r="E33" s="28">
        <f t="shared" si="1"/>
        <v>1439366.7111527019</v>
      </c>
      <c r="F33" s="29">
        <f t="shared" si="2"/>
        <v>119947.22592939182</v>
      </c>
      <c r="G33" s="29">
        <f t="shared" si="4"/>
        <v>119947.22592939182</v>
      </c>
      <c r="H33" s="29">
        <f t="shared" si="4"/>
        <v>119947.22592939182</v>
      </c>
      <c r="I33" s="29">
        <f t="shared" si="4"/>
        <v>119947.22592939182</v>
      </c>
      <c r="J33" s="29">
        <f t="shared" si="4"/>
        <v>119947.22592939182</v>
      </c>
      <c r="K33" s="29">
        <f t="shared" si="4"/>
        <v>119947.22592939182</v>
      </c>
      <c r="L33" s="29">
        <f t="shared" si="4"/>
        <v>119947.22592939182</v>
      </c>
      <c r="M33" s="29">
        <f t="shared" si="4"/>
        <v>119947.22592939182</v>
      </c>
      <c r="N33" s="29">
        <f t="shared" si="4"/>
        <v>119947.22592939182</v>
      </c>
      <c r="O33" s="29">
        <f t="shared" si="4"/>
        <v>119947.22592939182</v>
      </c>
      <c r="P33" s="29">
        <f t="shared" si="4"/>
        <v>119947.22592939182</v>
      </c>
      <c r="Q33" s="29">
        <f t="shared" si="4"/>
        <v>119947.22592939182</v>
      </c>
    </row>
    <row r="34" spans="1:17" ht="28.5" x14ac:dyDescent="0.25">
      <c r="A34" s="35">
        <v>1441</v>
      </c>
      <c r="B34" s="36" t="s">
        <v>50</v>
      </c>
      <c r="C34" s="32">
        <v>267006.8</v>
      </c>
      <c r="D34" s="27">
        <v>1</v>
      </c>
      <c r="E34" s="28">
        <f t="shared" si="1"/>
        <v>267006.8</v>
      </c>
      <c r="F34" s="29">
        <f t="shared" si="2"/>
        <v>22250.566666666666</v>
      </c>
      <c r="G34" s="29">
        <f t="shared" si="4"/>
        <v>22250.566666666666</v>
      </c>
      <c r="H34" s="29">
        <f t="shared" si="4"/>
        <v>22250.566666666666</v>
      </c>
      <c r="I34" s="29">
        <f t="shared" si="4"/>
        <v>22250.566666666666</v>
      </c>
      <c r="J34" s="29">
        <f t="shared" si="4"/>
        <v>22250.566666666666</v>
      </c>
      <c r="K34" s="29">
        <f t="shared" si="4"/>
        <v>22250.566666666666</v>
      </c>
      <c r="L34" s="29">
        <f t="shared" si="4"/>
        <v>22250.566666666666</v>
      </c>
      <c r="M34" s="29">
        <f t="shared" si="4"/>
        <v>22250.566666666666</v>
      </c>
      <c r="N34" s="29">
        <f t="shared" si="4"/>
        <v>22250.566666666666</v>
      </c>
      <c r="O34" s="29">
        <f t="shared" si="4"/>
        <v>22250.566666666666</v>
      </c>
      <c r="P34" s="29">
        <f t="shared" si="4"/>
        <v>22250.566666666666</v>
      </c>
      <c r="Q34" s="29">
        <f t="shared" si="4"/>
        <v>22250.566666666666</v>
      </c>
    </row>
    <row r="35" spans="1:17" hidden="1" x14ac:dyDescent="0.25">
      <c r="A35" s="33">
        <v>1442</v>
      </c>
      <c r="B35" s="34" t="s">
        <v>51</v>
      </c>
      <c r="C35" s="26">
        <v>0</v>
      </c>
      <c r="D35" s="27">
        <v>1</v>
      </c>
      <c r="E35" s="28">
        <f t="shared" si="1"/>
        <v>0</v>
      </c>
      <c r="F35" s="29">
        <f t="shared" si="2"/>
        <v>0</v>
      </c>
      <c r="G35" s="29">
        <f t="shared" si="4"/>
        <v>0</v>
      </c>
      <c r="H35" s="29">
        <f t="shared" si="4"/>
        <v>0</v>
      </c>
      <c r="I35" s="29">
        <f t="shared" si="4"/>
        <v>0</v>
      </c>
      <c r="J35" s="29">
        <f t="shared" si="4"/>
        <v>0</v>
      </c>
      <c r="K35" s="29">
        <f t="shared" si="4"/>
        <v>0</v>
      </c>
      <c r="L35" s="29">
        <f t="shared" si="4"/>
        <v>0</v>
      </c>
      <c r="M35" s="29">
        <f t="shared" si="4"/>
        <v>0</v>
      </c>
      <c r="N35" s="29">
        <f t="shared" si="4"/>
        <v>0</v>
      </c>
      <c r="O35" s="29">
        <f t="shared" si="4"/>
        <v>0</v>
      </c>
      <c r="P35" s="29">
        <f t="shared" si="4"/>
        <v>0</v>
      </c>
      <c r="Q35" s="29">
        <f t="shared" si="4"/>
        <v>0</v>
      </c>
    </row>
    <row r="36" spans="1:17" x14ac:dyDescent="0.25">
      <c r="A36" s="33">
        <v>1521</v>
      </c>
      <c r="B36" s="34" t="s">
        <v>52</v>
      </c>
      <c r="C36" s="32">
        <v>873074.7100000002</v>
      </c>
      <c r="D36" s="27">
        <v>1</v>
      </c>
      <c r="E36" s="28">
        <f t="shared" si="1"/>
        <v>873074.7100000002</v>
      </c>
      <c r="F36" s="29">
        <f t="shared" si="2"/>
        <v>72756.225833333345</v>
      </c>
      <c r="G36" s="29">
        <f t="shared" si="4"/>
        <v>72756.225833333345</v>
      </c>
      <c r="H36" s="29">
        <f t="shared" si="4"/>
        <v>72756.225833333345</v>
      </c>
      <c r="I36" s="29">
        <f t="shared" si="4"/>
        <v>72756.225833333345</v>
      </c>
      <c r="J36" s="29">
        <f t="shared" si="4"/>
        <v>72756.225833333345</v>
      </c>
      <c r="K36" s="29">
        <f t="shared" si="4"/>
        <v>72756.225833333345</v>
      </c>
      <c r="L36" s="29">
        <f t="shared" si="4"/>
        <v>72756.225833333345</v>
      </c>
      <c r="M36" s="29">
        <f t="shared" si="4"/>
        <v>72756.225833333345</v>
      </c>
      <c r="N36" s="29">
        <f t="shared" si="4"/>
        <v>72756.225833333345</v>
      </c>
      <c r="O36" s="29">
        <f t="shared" si="4"/>
        <v>72756.225833333345</v>
      </c>
      <c r="P36" s="29">
        <f t="shared" si="4"/>
        <v>72756.225833333345</v>
      </c>
      <c r="Q36" s="29">
        <f t="shared" si="4"/>
        <v>72756.225833333345</v>
      </c>
    </row>
    <row r="37" spans="1:17" ht="28.5" hidden="1" x14ac:dyDescent="0.25">
      <c r="A37" s="33">
        <v>1522</v>
      </c>
      <c r="B37" s="34" t="s">
        <v>53</v>
      </c>
      <c r="C37" s="26">
        <v>0</v>
      </c>
      <c r="D37" s="27">
        <v>1</v>
      </c>
      <c r="E37" s="28">
        <f t="shared" si="1"/>
        <v>0</v>
      </c>
      <c r="F37" s="29">
        <f t="shared" si="2"/>
        <v>0</v>
      </c>
      <c r="G37" s="29">
        <f t="shared" si="4"/>
        <v>0</v>
      </c>
      <c r="H37" s="29">
        <f t="shared" si="4"/>
        <v>0</v>
      </c>
      <c r="I37" s="29">
        <f t="shared" si="4"/>
        <v>0</v>
      </c>
      <c r="J37" s="29">
        <f t="shared" si="4"/>
        <v>0</v>
      </c>
      <c r="K37" s="29">
        <f t="shared" si="4"/>
        <v>0</v>
      </c>
      <c r="L37" s="29">
        <f t="shared" si="4"/>
        <v>0</v>
      </c>
      <c r="M37" s="29">
        <f t="shared" si="4"/>
        <v>0</v>
      </c>
      <c r="N37" s="29">
        <f t="shared" si="4"/>
        <v>0</v>
      </c>
      <c r="O37" s="29">
        <f t="shared" si="4"/>
        <v>0</v>
      </c>
      <c r="P37" s="29">
        <f t="shared" si="4"/>
        <v>0</v>
      </c>
      <c r="Q37" s="29">
        <f t="shared" si="4"/>
        <v>0</v>
      </c>
    </row>
    <row r="38" spans="1:17" ht="28.5" hidden="1" x14ac:dyDescent="0.25">
      <c r="A38" s="35">
        <v>1523</v>
      </c>
      <c r="B38" s="36" t="s">
        <v>54</v>
      </c>
      <c r="C38" s="26">
        <v>0</v>
      </c>
      <c r="D38" s="27">
        <v>1</v>
      </c>
      <c r="E38" s="28">
        <f t="shared" si="1"/>
        <v>0</v>
      </c>
      <c r="F38" s="29">
        <f t="shared" si="2"/>
        <v>0</v>
      </c>
      <c r="G38" s="29">
        <f t="shared" si="4"/>
        <v>0</v>
      </c>
      <c r="H38" s="29">
        <f t="shared" si="4"/>
        <v>0</v>
      </c>
      <c r="I38" s="29">
        <f t="shared" si="4"/>
        <v>0</v>
      </c>
      <c r="J38" s="29">
        <f t="shared" si="4"/>
        <v>0</v>
      </c>
      <c r="K38" s="29">
        <f t="shared" si="4"/>
        <v>0</v>
      </c>
      <c r="L38" s="29">
        <f t="shared" si="4"/>
        <v>0</v>
      </c>
      <c r="M38" s="29">
        <f t="shared" si="4"/>
        <v>0</v>
      </c>
      <c r="N38" s="29">
        <f t="shared" si="4"/>
        <v>0</v>
      </c>
      <c r="O38" s="29">
        <f t="shared" si="4"/>
        <v>0</v>
      </c>
      <c r="P38" s="29">
        <f t="shared" si="4"/>
        <v>0</v>
      </c>
      <c r="Q38" s="29">
        <f t="shared" si="4"/>
        <v>0</v>
      </c>
    </row>
    <row r="39" spans="1:17" hidden="1" x14ac:dyDescent="0.25">
      <c r="A39" s="33">
        <v>1524</v>
      </c>
      <c r="B39" s="34" t="s">
        <v>55</v>
      </c>
      <c r="C39" s="26">
        <v>0</v>
      </c>
      <c r="D39" s="27">
        <v>1</v>
      </c>
      <c r="E39" s="28">
        <f t="shared" si="1"/>
        <v>0</v>
      </c>
      <c r="F39" s="29">
        <f t="shared" si="2"/>
        <v>0</v>
      </c>
      <c r="G39" s="29">
        <f t="shared" si="4"/>
        <v>0</v>
      </c>
      <c r="H39" s="29">
        <f t="shared" si="4"/>
        <v>0</v>
      </c>
      <c r="I39" s="29">
        <f t="shared" si="4"/>
        <v>0</v>
      </c>
      <c r="J39" s="29">
        <f t="shared" si="4"/>
        <v>0</v>
      </c>
      <c r="K39" s="29">
        <f t="shared" si="4"/>
        <v>0</v>
      </c>
      <c r="L39" s="29">
        <f t="shared" si="4"/>
        <v>0</v>
      </c>
      <c r="M39" s="29">
        <f t="shared" si="4"/>
        <v>0</v>
      </c>
      <c r="N39" s="29">
        <f t="shared" si="4"/>
        <v>0</v>
      </c>
      <c r="O39" s="29">
        <f t="shared" si="4"/>
        <v>0</v>
      </c>
      <c r="P39" s="29">
        <f t="shared" si="4"/>
        <v>0</v>
      </c>
      <c r="Q39" s="29">
        <f t="shared" si="4"/>
        <v>0</v>
      </c>
    </row>
    <row r="40" spans="1:17" hidden="1" x14ac:dyDescent="0.25">
      <c r="A40" s="33">
        <v>1531</v>
      </c>
      <c r="B40" s="34" t="s">
        <v>56</v>
      </c>
      <c r="C40" s="26">
        <v>0</v>
      </c>
      <c r="D40" s="27">
        <v>1</v>
      </c>
      <c r="E40" s="28">
        <f t="shared" si="1"/>
        <v>0</v>
      </c>
      <c r="F40" s="29">
        <f t="shared" si="2"/>
        <v>0</v>
      </c>
      <c r="G40" s="29">
        <f t="shared" ref="G40:Q55" si="5">+F40</f>
        <v>0</v>
      </c>
      <c r="H40" s="29">
        <f t="shared" si="5"/>
        <v>0</v>
      </c>
      <c r="I40" s="29">
        <f t="shared" si="5"/>
        <v>0</v>
      </c>
      <c r="J40" s="29">
        <f t="shared" si="5"/>
        <v>0</v>
      </c>
      <c r="K40" s="29">
        <f t="shared" si="5"/>
        <v>0</v>
      </c>
      <c r="L40" s="29">
        <f t="shared" si="5"/>
        <v>0</v>
      </c>
      <c r="M40" s="29">
        <f t="shared" si="5"/>
        <v>0</v>
      </c>
      <c r="N40" s="29">
        <f t="shared" si="5"/>
        <v>0</v>
      </c>
      <c r="O40" s="29">
        <f t="shared" si="5"/>
        <v>0</v>
      </c>
      <c r="P40" s="29">
        <f t="shared" si="5"/>
        <v>0</v>
      </c>
      <c r="Q40" s="29">
        <f t="shared" si="5"/>
        <v>0</v>
      </c>
    </row>
    <row r="41" spans="1:17" ht="28.5" hidden="1" x14ac:dyDescent="0.25">
      <c r="A41" s="33">
        <v>1541</v>
      </c>
      <c r="B41" s="34" t="s">
        <v>57</v>
      </c>
      <c r="C41" s="26">
        <v>0</v>
      </c>
      <c r="D41" s="27">
        <v>1</v>
      </c>
      <c r="E41" s="28">
        <f t="shared" si="1"/>
        <v>0</v>
      </c>
      <c r="F41" s="29">
        <f t="shared" si="2"/>
        <v>0</v>
      </c>
      <c r="G41" s="29">
        <f t="shared" si="5"/>
        <v>0</v>
      </c>
      <c r="H41" s="29">
        <f t="shared" si="5"/>
        <v>0</v>
      </c>
      <c r="I41" s="29">
        <f t="shared" si="5"/>
        <v>0</v>
      </c>
      <c r="J41" s="29">
        <f t="shared" si="5"/>
        <v>0</v>
      </c>
      <c r="K41" s="29">
        <f t="shared" si="5"/>
        <v>0</v>
      </c>
      <c r="L41" s="29">
        <f t="shared" si="5"/>
        <v>0</v>
      </c>
      <c r="M41" s="29">
        <f t="shared" si="5"/>
        <v>0</v>
      </c>
      <c r="N41" s="29">
        <f t="shared" si="5"/>
        <v>0</v>
      </c>
      <c r="O41" s="29">
        <f t="shared" si="5"/>
        <v>0</v>
      </c>
      <c r="P41" s="29">
        <f t="shared" si="5"/>
        <v>0</v>
      </c>
      <c r="Q41" s="29">
        <f t="shared" si="5"/>
        <v>0</v>
      </c>
    </row>
    <row r="42" spans="1:17" hidden="1" x14ac:dyDescent="0.25">
      <c r="A42" s="33">
        <v>1542</v>
      </c>
      <c r="B42" s="34" t="s">
        <v>58</v>
      </c>
      <c r="C42" s="26">
        <v>0</v>
      </c>
      <c r="D42" s="27">
        <v>1</v>
      </c>
      <c r="E42" s="28">
        <f t="shared" si="1"/>
        <v>0</v>
      </c>
      <c r="F42" s="29">
        <f t="shared" si="2"/>
        <v>0</v>
      </c>
      <c r="G42" s="29">
        <f t="shared" si="5"/>
        <v>0</v>
      </c>
      <c r="H42" s="29">
        <f t="shared" si="5"/>
        <v>0</v>
      </c>
      <c r="I42" s="29">
        <f t="shared" si="5"/>
        <v>0</v>
      </c>
      <c r="J42" s="29">
        <f t="shared" si="5"/>
        <v>0</v>
      </c>
      <c r="K42" s="29">
        <f t="shared" si="5"/>
        <v>0</v>
      </c>
      <c r="L42" s="29">
        <f t="shared" si="5"/>
        <v>0</v>
      </c>
      <c r="M42" s="29">
        <f t="shared" si="5"/>
        <v>0</v>
      </c>
      <c r="N42" s="29">
        <f t="shared" si="5"/>
        <v>0</v>
      </c>
      <c r="O42" s="29">
        <f t="shared" si="5"/>
        <v>0</v>
      </c>
      <c r="P42" s="29">
        <f t="shared" si="5"/>
        <v>0</v>
      </c>
      <c r="Q42" s="29">
        <f t="shared" si="5"/>
        <v>0</v>
      </c>
    </row>
    <row r="43" spans="1:17" hidden="1" x14ac:dyDescent="0.25">
      <c r="A43" s="33">
        <v>1543</v>
      </c>
      <c r="B43" s="34" t="s">
        <v>59</v>
      </c>
      <c r="C43" s="26">
        <v>0</v>
      </c>
      <c r="D43" s="27">
        <v>1</v>
      </c>
      <c r="E43" s="28">
        <f t="shared" si="1"/>
        <v>0</v>
      </c>
      <c r="F43" s="29">
        <f t="shared" si="2"/>
        <v>0</v>
      </c>
      <c r="G43" s="29">
        <f t="shared" si="5"/>
        <v>0</v>
      </c>
      <c r="H43" s="29">
        <f t="shared" si="5"/>
        <v>0</v>
      </c>
      <c r="I43" s="29">
        <f t="shared" si="5"/>
        <v>0</v>
      </c>
      <c r="J43" s="29">
        <f t="shared" si="5"/>
        <v>0</v>
      </c>
      <c r="K43" s="29">
        <f t="shared" si="5"/>
        <v>0</v>
      </c>
      <c r="L43" s="29">
        <f t="shared" si="5"/>
        <v>0</v>
      </c>
      <c r="M43" s="29">
        <f t="shared" si="5"/>
        <v>0</v>
      </c>
      <c r="N43" s="29">
        <f t="shared" si="5"/>
        <v>0</v>
      </c>
      <c r="O43" s="29">
        <f t="shared" si="5"/>
        <v>0</v>
      </c>
      <c r="P43" s="29">
        <f t="shared" si="5"/>
        <v>0</v>
      </c>
      <c r="Q43" s="29">
        <f t="shared" si="5"/>
        <v>0</v>
      </c>
    </row>
    <row r="44" spans="1:17" hidden="1" x14ac:dyDescent="0.25">
      <c r="A44" s="33">
        <v>1544</v>
      </c>
      <c r="B44" s="34" t="s">
        <v>60</v>
      </c>
      <c r="C44" s="26">
        <v>0</v>
      </c>
      <c r="D44" s="27">
        <v>1</v>
      </c>
      <c r="E44" s="28">
        <f t="shared" si="1"/>
        <v>0</v>
      </c>
      <c r="F44" s="29">
        <f t="shared" si="2"/>
        <v>0</v>
      </c>
      <c r="G44" s="29">
        <f t="shared" si="5"/>
        <v>0</v>
      </c>
      <c r="H44" s="29">
        <f t="shared" si="5"/>
        <v>0</v>
      </c>
      <c r="I44" s="29">
        <f t="shared" si="5"/>
        <v>0</v>
      </c>
      <c r="J44" s="29">
        <f t="shared" si="5"/>
        <v>0</v>
      </c>
      <c r="K44" s="29">
        <f t="shared" si="5"/>
        <v>0</v>
      </c>
      <c r="L44" s="29">
        <f t="shared" si="5"/>
        <v>0</v>
      </c>
      <c r="M44" s="29">
        <f t="shared" si="5"/>
        <v>0</v>
      </c>
      <c r="N44" s="29">
        <f t="shared" si="5"/>
        <v>0</v>
      </c>
      <c r="O44" s="29">
        <f t="shared" si="5"/>
        <v>0</v>
      </c>
      <c r="P44" s="29">
        <f t="shared" si="5"/>
        <v>0</v>
      </c>
      <c r="Q44" s="29">
        <f t="shared" si="5"/>
        <v>0</v>
      </c>
    </row>
    <row r="45" spans="1:17" ht="28.5" hidden="1" x14ac:dyDescent="0.25">
      <c r="A45" s="33">
        <v>1545</v>
      </c>
      <c r="B45" s="34" t="s">
        <v>61</v>
      </c>
      <c r="C45" s="26">
        <v>0</v>
      </c>
      <c r="D45" s="27">
        <v>1</v>
      </c>
      <c r="E45" s="28">
        <f t="shared" si="1"/>
        <v>0</v>
      </c>
      <c r="F45" s="29">
        <f t="shared" si="2"/>
        <v>0</v>
      </c>
      <c r="G45" s="29">
        <f t="shared" si="5"/>
        <v>0</v>
      </c>
      <c r="H45" s="29">
        <f t="shared" si="5"/>
        <v>0</v>
      </c>
      <c r="I45" s="29">
        <f t="shared" si="5"/>
        <v>0</v>
      </c>
      <c r="J45" s="29">
        <f t="shared" si="5"/>
        <v>0</v>
      </c>
      <c r="K45" s="29">
        <f t="shared" si="5"/>
        <v>0</v>
      </c>
      <c r="L45" s="29">
        <f t="shared" si="5"/>
        <v>0</v>
      </c>
      <c r="M45" s="29">
        <f t="shared" si="5"/>
        <v>0</v>
      </c>
      <c r="N45" s="29">
        <f t="shared" si="5"/>
        <v>0</v>
      </c>
      <c r="O45" s="29">
        <f t="shared" si="5"/>
        <v>0</v>
      </c>
      <c r="P45" s="29">
        <f t="shared" si="5"/>
        <v>0</v>
      </c>
      <c r="Q45" s="29">
        <f t="shared" si="5"/>
        <v>0</v>
      </c>
    </row>
    <row r="46" spans="1:17" hidden="1" x14ac:dyDescent="0.25">
      <c r="A46" s="33">
        <v>1546</v>
      </c>
      <c r="B46" s="34" t="s">
        <v>62</v>
      </c>
      <c r="C46" s="26">
        <v>0</v>
      </c>
      <c r="D46" s="27">
        <v>1</v>
      </c>
      <c r="E46" s="28">
        <f t="shared" si="1"/>
        <v>0</v>
      </c>
      <c r="F46" s="29">
        <f t="shared" si="2"/>
        <v>0</v>
      </c>
      <c r="G46" s="29">
        <f t="shared" si="5"/>
        <v>0</v>
      </c>
      <c r="H46" s="29">
        <f t="shared" si="5"/>
        <v>0</v>
      </c>
      <c r="I46" s="29">
        <f t="shared" si="5"/>
        <v>0</v>
      </c>
      <c r="J46" s="29">
        <f t="shared" si="5"/>
        <v>0</v>
      </c>
      <c r="K46" s="29">
        <f t="shared" si="5"/>
        <v>0</v>
      </c>
      <c r="L46" s="29">
        <f t="shared" si="5"/>
        <v>0</v>
      </c>
      <c r="M46" s="29">
        <f t="shared" si="5"/>
        <v>0</v>
      </c>
      <c r="N46" s="29">
        <f t="shared" si="5"/>
        <v>0</v>
      </c>
      <c r="O46" s="29">
        <f t="shared" si="5"/>
        <v>0</v>
      </c>
      <c r="P46" s="29">
        <f t="shared" si="5"/>
        <v>0</v>
      </c>
      <c r="Q46" s="29">
        <f t="shared" si="5"/>
        <v>0</v>
      </c>
    </row>
    <row r="47" spans="1:17" hidden="1" x14ac:dyDescent="0.25">
      <c r="A47" s="33">
        <v>1547</v>
      </c>
      <c r="B47" s="34" t="s">
        <v>63</v>
      </c>
      <c r="C47" s="26">
        <v>0</v>
      </c>
      <c r="D47" s="27">
        <v>1</v>
      </c>
      <c r="E47" s="28">
        <f t="shared" si="1"/>
        <v>0</v>
      </c>
      <c r="F47" s="29">
        <f t="shared" si="2"/>
        <v>0</v>
      </c>
      <c r="G47" s="29">
        <f t="shared" si="5"/>
        <v>0</v>
      </c>
      <c r="H47" s="29">
        <f t="shared" si="5"/>
        <v>0</v>
      </c>
      <c r="I47" s="29">
        <f t="shared" si="5"/>
        <v>0</v>
      </c>
      <c r="J47" s="29">
        <f t="shared" si="5"/>
        <v>0</v>
      </c>
      <c r="K47" s="29">
        <f t="shared" si="5"/>
        <v>0</v>
      </c>
      <c r="L47" s="29">
        <f t="shared" si="5"/>
        <v>0</v>
      </c>
      <c r="M47" s="29">
        <f t="shared" si="5"/>
        <v>0</v>
      </c>
      <c r="N47" s="29">
        <f t="shared" si="5"/>
        <v>0</v>
      </c>
      <c r="O47" s="29">
        <f t="shared" si="5"/>
        <v>0</v>
      </c>
      <c r="P47" s="29">
        <f t="shared" si="5"/>
        <v>0</v>
      </c>
      <c r="Q47" s="29">
        <f t="shared" si="5"/>
        <v>0</v>
      </c>
    </row>
    <row r="48" spans="1:17" ht="28.5" hidden="1" x14ac:dyDescent="0.25">
      <c r="A48" s="33">
        <v>1548</v>
      </c>
      <c r="B48" s="34" t="s">
        <v>64</v>
      </c>
      <c r="C48" s="26">
        <v>0</v>
      </c>
      <c r="D48" s="27">
        <v>1</v>
      </c>
      <c r="E48" s="28">
        <f t="shared" si="1"/>
        <v>0</v>
      </c>
      <c r="F48" s="29">
        <f t="shared" si="2"/>
        <v>0</v>
      </c>
      <c r="G48" s="29">
        <f t="shared" si="5"/>
        <v>0</v>
      </c>
      <c r="H48" s="29">
        <f t="shared" si="5"/>
        <v>0</v>
      </c>
      <c r="I48" s="29">
        <f t="shared" si="5"/>
        <v>0</v>
      </c>
      <c r="J48" s="29">
        <f t="shared" si="5"/>
        <v>0</v>
      </c>
      <c r="K48" s="29">
        <f t="shared" si="5"/>
        <v>0</v>
      </c>
      <c r="L48" s="29">
        <f t="shared" si="5"/>
        <v>0</v>
      </c>
      <c r="M48" s="29">
        <f t="shared" si="5"/>
        <v>0</v>
      </c>
      <c r="N48" s="29">
        <f t="shared" si="5"/>
        <v>0</v>
      </c>
      <c r="O48" s="29">
        <f t="shared" si="5"/>
        <v>0</v>
      </c>
      <c r="P48" s="29">
        <f t="shared" si="5"/>
        <v>0</v>
      </c>
      <c r="Q48" s="29">
        <f t="shared" si="5"/>
        <v>0</v>
      </c>
    </row>
    <row r="49" spans="1:17" ht="28.5" hidden="1" x14ac:dyDescent="0.25">
      <c r="A49" s="33">
        <v>1551</v>
      </c>
      <c r="B49" s="34" t="s">
        <v>65</v>
      </c>
      <c r="C49" s="26">
        <v>0</v>
      </c>
      <c r="D49" s="27">
        <v>1</v>
      </c>
      <c r="E49" s="28">
        <f t="shared" si="1"/>
        <v>0</v>
      </c>
      <c r="F49" s="29">
        <f t="shared" si="2"/>
        <v>0</v>
      </c>
      <c r="G49" s="29">
        <f t="shared" si="5"/>
        <v>0</v>
      </c>
      <c r="H49" s="29">
        <f t="shared" si="5"/>
        <v>0</v>
      </c>
      <c r="I49" s="29">
        <f t="shared" si="5"/>
        <v>0</v>
      </c>
      <c r="J49" s="29">
        <f t="shared" si="5"/>
        <v>0</v>
      </c>
      <c r="K49" s="29">
        <f t="shared" si="5"/>
        <v>0</v>
      </c>
      <c r="L49" s="29">
        <f t="shared" si="5"/>
        <v>0</v>
      </c>
      <c r="M49" s="29">
        <f t="shared" si="5"/>
        <v>0</v>
      </c>
      <c r="N49" s="29">
        <f t="shared" si="5"/>
        <v>0</v>
      </c>
      <c r="O49" s="29">
        <f t="shared" si="5"/>
        <v>0</v>
      </c>
      <c r="P49" s="29">
        <f t="shared" si="5"/>
        <v>0</v>
      </c>
      <c r="Q49" s="29">
        <f t="shared" si="5"/>
        <v>0</v>
      </c>
    </row>
    <row r="50" spans="1:17" hidden="1" x14ac:dyDescent="0.25">
      <c r="A50" s="33">
        <v>1591</v>
      </c>
      <c r="B50" s="34" t="s">
        <v>66</v>
      </c>
      <c r="C50" s="26">
        <v>0</v>
      </c>
      <c r="D50" s="27">
        <v>1</v>
      </c>
      <c r="E50" s="28">
        <f t="shared" si="1"/>
        <v>0</v>
      </c>
      <c r="F50" s="29">
        <f t="shared" si="2"/>
        <v>0</v>
      </c>
      <c r="G50" s="29">
        <f t="shared" si="5"/>
        <v>0</v>
      </c>
      <c r="H50" s="29">
        <f t="shared" si="5"/>
        <v>0</v>
      </c>
      <c r="I50" s="29">
        <f t="shared" si="5"/>
        <v>0</v>
      </c>
      <c r="J50" s="29">
        <f t="shared" si="5"/>
        <v>0</v>
      </c>
      <c r="K50" s="29">
        <f t="shared" si="5"/>
        <v>0</v>
      </c>
      <c r="L50" s="29">
        <f t="shared" si="5"/>
        <v>0</v>
      </c>
      <c r="M50" s="29">
        <f t="shared" si="5"/>
        <v>0</v>
      </c>
      <c r="N50" s="29">
        <f t="shared" si="5"/>
        <v>0</v>
      </c>
      <c r="O50" s="29">
        <f t="shared" si="5"/>
        <v>0</v>
      </c>
      <c r="P50" s="29">
        <f t="shared" si="5"/>
        <v>0</v>
      </c>
      <c r="Q50" s="29">
        <f t="shared" si="5"/>
        <v>0</v>
      </c>
    </row>
    <row r="51" spans="1:17" x14ac:dyDescent="0.25">
      <c r="A51" s="33">
        <v>1592</v>
      </c>
      <c r="B51" s="34" t="s">
        <v>67</v>
      </c>
      <c r="C51" s="32">
        <v>2314711.2144000009</v>
      </c>
      <c r="D51" s="27">
        <v>1</v>
      </c>
      <c r="E51" s="28">
        <f t="shared" si="1"/>
        <v>2314711.2144000009</v>
      </c>
      <c r="F51" s="29">
        <f t="shared" si="2"/>
        <v>192892.60120000006</v>
      </c>
      <c r="G51" s="29">
        <f t="shared" si="5"/>
        <v>192892.60120000006</v>
      </c>
      <c r="H51" s="29">
        <f t="shared" si="5"/>
        <v>192892.60120000006</v>
      </c>
      <c r="I51" s="29">
        <f t="shared" si="5"/>
        <v>192892.60120000006</v>
      </c>
      <c r="J51" s="29">
        <f t="shared" si="5"/>
        <v>192892.60120000006</v>
      </c>
      <c r="K51" s="29">
        <f t="shared" si="5"/>
        <v>192892.60120000006</v>
      </c>
      <c r="L51" s="29">
        <f t="shared" si="5"/>
        <v>192892.60120000006</v>
      </c>
      <c r="M51" s="29">
        <f t="shared" si="5"/>
        <v>192892.60120000006</v>
      </c>
      <c r="N51" s="29">
        <f t="shared" si="5"/>
        <v>192892.60120000006</v>
      </c>
      <c r="O51" s="29">
        <f t="shared" si="5"/>
        <v>192892.60120000006</v>
      </c>
      <c r="P51" s="29">
        <f t="shared" si="5"/>
        <v>192892.60120000006</v>
      </c>
      <c r="Q51" s="29">
        <f t="shared" si="5"/>
        <v>192892.60120000006</v>
      </c>
    </row>
    <row r="52" spans="1:17" ht="28.5" hidden="1" x14ac:dyDescent="0.25">
      <c r="A52" s="33">
        <v>1593</v>
      </c>
      <c r="B52" s="34" t="s">
        <v>68</v>
      </c>
      <c r="C52" s="26"/>
      <c r="D52" s="27">
        <v>1</v>
      </c>
      <c r="E52" s="28">
        <f t="shared" si="1"/>
        <v>0</v>
      </c>
      <c r="F52" s="29">
        <f t="shared" si="2"/>
        <v>0</v>
      </c>
      <c r="G52" s="29">
        <f t="shared" si="5"/>
        <v>0</v>
      </c>
      <c r="H52" s="29">
        <f t="shared" si="5"/>
        <v>0</v>
      </c>
      <c r="I52" s="29">
        <f t="shared" si="5"/>
        <v>0</v>
      </c>
      <c r="J52" s="29">
        <f t="shared" si="5"/>
        <v>0</v>
      </c>
      <c r="K52" s="29">
        <f t="shared" si="5"/>
        <v>0</v>
      </c>
      <c r="L52" s="29">
        <f t="shared" si="5"/>
        <v>0</v>
      </c>
      <c r="M52" s="29">
        <f t="shared" si="5"/>
        <v>0</v>
      </c>
      <c r="N52" s="29">
        <f t="shared" si="5"/>
        <v>0</v>
      </c>
      <c r="O52" s="29">
        <f t="shared" si="5"/>
        <v>0</v>
      </c>
      <c r="P52" s="29">
        <f t="shared" si="5"/>
        <v>0</v>
      </c>
      <c r="Q52" s="29">
        <f t="shared" si="5"/>
        <v>0</v>
      </c>
    </row>
    <row r="53" spans="1:17" hidden="1" x14ac:dyDescent="0.25">
      <c r="A53" s="33">
        <v>1611</v>
      </c>
      <c r="B53" s="34" t="s">
        <v>69</v>
      </c>
      <c r="C53" s="26"/>
      <c r="D53" s="27">
        <v>1</v>
      </c>
      <c r="E53" s="28">
        <f t="shared" si="1"/>
        <v>0</v>
      </c>
      <c r="F53" s="29">
        <f t="shared" si="2"/>
        <v>0</v>
      </c>
      <c r="G53" s="29">
        <f t="shared" si="5"/>
        <v>0</v>
      </c>
      <c r="H53" s="29">
        <f t="shared" si="5"/>
        <v>0</v>
      </c>
      <c r="I53" s="29">
        <f t="shared" si="5"/>
        <v>0</v>
      </c>
      <c r="J53" s="29">
        <f t="shared" si="5"/>
        <v>0</v>
      </c>
      <c r="K53" s="29">
        <f t="shared" si="5"/>
        <v>0</v>
      </c>
      <c r="L53" s="29">
        <f t="shared" si="5"/>
        <v>0</v>
      </c>
      <c r="M53" s="29">
        <f t="shared" si="5"/>
        <v>0</v>
      </c>
      <c r="N53" s="29">
        <f t="shared" si="5"/>
        <v>0</v>
      </c>
      <c r="O53" s="29">
        <f t="shared" si="5"/>
        <v>0</v>
      </c>
      <c r="P53" s="29">
        <f t="shared" si="5"/>
        <v>0</v>
      </c>
      <c r="Q53" s="29">
        <f t="shared" si="5"/>
        <v>0</v>
      </c>
    </row>
    <row r="54" spans="1:17" ht="28.5" hidden="1" x14ac:dyDescent="0.25">
      <c r="A54" s="33">
        <v>1612</v>
      </c>
      <c r="B54" s="34" t="s">
        <v>70</v>
      </c>
      <c r="C54" s="26"/>
      <c r="D54" s="27">
        <v>1</v>
      </c>
      <c r="E54" s="28">
        <f t="shared" si="1"/>
        <v>0</v>
      </c>
      <c r="F54" s="29">
        <f t="shared" si="2"/>
        <v>0</v>
      </c>
      <c r="G54" s="29">
        <f t="shared" si="5"/>
        <v>0</v>
      </c>
      <c r="H54" s="29">
        <f t="shared" si="5"/>
        <v>0</v>
      </c>
      <c r="I54" s="29">
        <f t="shared" si="5"/>
        <v>0</v>
      </c>
      <c r="J54" s="29">
        <f t="shared" si="5"/>
        <v>0</v>
      </c>
      <c r="K54" s="29">
        <f t="shared" si="5"/>
        <v>0</v>
      </c>
      <c r="L54" s="29">
        <f t="shared" si="5"/>
        <v>0</v>
      </c>
      <c r="M54" s="29">
        <f t="shared" si="5"/>
        <v>0</v>
      </c>
      <c r="N54" s="29">
        <f t="shared" si="5"/>
        <v>0</v>
      </c>
      <c r="O54" s="29">
        <f t="shared" si="5"/>
        <v>0</v>
      </c>
      <c r="P54" s="29">
        <f t="shared" si="5"/>
        <v>0</v>
      </c>
      <c r="Q54" s="29">
        <f t="shared" si="5"/>
        <v>0</v>
      </c>
    </row>
    <row r="55" spans="1:17" ht="28.5" hidden="1" x14ac:dyDescent="0.25">
      <c r="A55" s="33">
        <v>1711</v>
      </c>
      <c r="B55" s="34" t="s">
        <v>71</v>
      </c>
      <c r="C55" s="26"/>
      <c r="D55" s="27">
        <v>1</v>
      </c>
      <c r="E55" s="28">
        <f t="shared" si="1"/>
        <v>0</v>
      </c>
      <c r="F55" s="29">
        <f t="shared" si="2"/>
        <v>0</v>
      </c>
      <c r="G55" s="29">
        <f t="shared" si="5"/>
        <v>0</v>
      </c>
      <c r="H55" s="29">
        <f t="shared" si="5"/>
        <v>0</v>
      </c>
      <c r="I55" s="29">
        <f t="shared" si="5"/>
        <v>0</v>
      </c>
      <c r="J55" s="29">
        <f t="shared" si="5"/>
        <v>0</v>
      </c>
      <c r="K55" s="29">
        <f t="shared" si="5"/>
        <v>0</v>
      </c>
      <c r="L55" s="29">
        <f t="shared" si="5"/>
        <v>0</v>
      </c>
      <c r="M55" s="29">
        <f t="shared" si="5"/>
        <v>0</v>
      </c>
      <c r="N55" s="29">
        <f t="shared" si="5"/>
        <v>0</v>
      </c>
      <c r="O55" s="29">
        <f t="shared" si="5"/>
        <v>0</v>
      </c>
      <c r="P55" s="29">
        <f t="shared" si="5"/>
        <v>0</v>
      </c>
      <c r="Q55" s="29">
        <f t="shared" si="5"/>
        <v>0</v>
      </c>
    </row>
    <row r="56" spans="1:17" x14ac:dyDescent="0.25">
      <c r="A56" s="35">
        <v>1712</v>
      </c>
      <c r="B56" s="36" t="s">
        <v>72</v>
      </c>
      <c r="C56" s="32">
        <v>11241916.559999999</v>
      </c>
      <c r="D56" s="27">
        <v>1</v>
      </c>
      <c r="E56" s="28">
        <f t="shared" si="1"/>
        <v>11241916.559999999</v>
      </c>
      <c r="F56" s="29">
        <f t="shared" si="2"/>
        <v>936826.37999999989</v>
      </c>
      <c r="G56" s="29">
        <f t="shared" ref="G56:Q63" si="6">+F56</f>
        <v>936826.37999999989</v>
      </c>
      <c r="H56" s="29">
        <f t="shared" si="6"/>
        <v>936826.37999999989</v>
      </c>
      <c r="I56" s="29">
        <f t="shared" si="6"/>
        <v>936826.37999999989</v>
      </c>
      <c r="J56" s="29">
        <f t="shared" si="6"/>
        <v>936826.37999999989</v>
      </c>
      <c r="K56" s="29">
        <f t="shared" si="6"/>
        <v>936826.37999999989</v>
      </c>
      <c r="L56" s="29">
        <f t="shared" si="6"/>
        <v>936826.37999999989</v>
      </c>
      <c r="M56" s="29">
        <f t="shared" si="6"/>
        <v>936826.37999999989</v>
      </c>
      <c r="N56" s="29">
        <f t="shared" si="6"/>
        <v>936826.37999999989</v>
      </c>
      <c r="O56" s="29">
        <f t="shared" si="6"/>
        <v>936826.37999999989</v>
      </c>
      <c r="P56" s="29">
        <f t="shared" si="6"/>
        <v>936826.37999999989</v>
      </c>
      <c r="Q56" s="29">
        <f t="shared" si="6"/>
        <v>936826.37999999989</v>
      </c>
    </row>
    <row r="57" spans="1:17" hidden="1" x14ac:dyDescent="0.25">
      <c r="A57" s="33">
        <v>1713</v>
      </c>
      <c r="B57" s="34" t="s">
        <v>73</v>
      </c>
      <c r="C57" s="26"/>
      <c r="D57" s="27">
        <v>1</v>
      </c>
      <c r="E57" s="28">
        <f t="shared" si="1"/>
        <v>0</v>
      </c>
      <c r="F57" s="29">
        <f t="shared" si="2"/>
        <v>0</v>
      </c>
      <c r="G57" s="29">
        <f t="shared" si="6"/>
        <v>0</v>
      </c>
      <c r="H57" s="29">
        <f t="shared" si="6"/>
        <v>0</v>
      </c>
      <c r="I57" s="29">
        <f t="shared" si="6"/>
        <v>0</v>
      </c>
      <c r="J57" s="29">
        <f t="shared" si="6"/>
        <v>0</v>
      </c>
      <c r="K57" s="29">
        <f t="shared" si="6"/>
        <v>0</v>
      </c>
      <c r="L57" s="29">
        <f t="shared" si="6"/>
        <v>0</v>
      </c>
      <c r="M57" s="29">
        <f t="shared" si="6"/>
        <v>0</v>
      </c>
      <c r="N57" s="29">
        <f t="shared" si="6"/>
        <v>0</v>
      </c>
      <c r="O57" s="29">
        <f t="shared" si="6"/>
        <v>0</v>
      </c>
      <c r="P57" s="29">
        <f t="shared" si="6"/>
        <v>0</v>
      </c>
      <c r="Q57" s="29">
        <f t="shared" si="6"/>
        <v>0</v>
      </c>
    </row>
    <row r="58" spans="1:17" hidden="1" x14ac:dyDescent="0.25">
      <c r="A58" s="35">
        <v>1714</v>
      </c>
      <c r="B58" s="36" t="s">
        <v>74</v>
      </c>
      <c r="C58" s="26"/>
      <c r="D58" s="27">
        <v>1</v>
      </c>
      <c r="E58" s="28">
        <f t="shared" si="1"/>
        <v>0</v>
      </c>
      <c r="F58" s="29">
        <f t="shared" si="2"/>
        <v>0</v>
      </c>
      <c r="G58" s="29">
        <f t="shared" si="6"/>
        <v>0</v>
      </c>
      <c r="H58" s="29">
        <f t="shared" si="6"/>
        <v>0</v>
      </c>
      <c r="I58" s="29">
        <f t="shared" si="6"/>
        <v>0</v>
      </c>
      <c r="J58" s="29">
        <f t="shared" si="6"/>
        <v>0</v>
      </c>
      <c r="K58" s="29">
        <f t="shared" si="6"/>
        <v>0</v>
      </c>
      <c r="L58" s="29">
        <f t="shared" si="6"/>
        <v>0</v>
      </c>
      <c r="M58" s="29">
        <f t="shared" si="6"/>
        <v>0</v>
      </c>
      <c r="N58" s="29">
        <f t="shared" si="6"/>
        <v>0</v>
      </c>
      <c r="O58" s="29">
        <f t="shared" si="6"/>
        <v>0</v>
      </c>
      <c r="P58" s="29">
        <f t="shared" si="6"/>
        <v>0</v>
      </c>
      <c r="Q58" s="29">
        <f t="shared" si="6"/>
        <v>0</v>
      </c>
    </row>
    <row r="59" spans="1:17" x14ac:dyDescent="0.25">
      <c r="A59" s="33">
        <v>1715</v>
      </c>
      <c r="B59" s="34" t="s">
        <v>75</v>
      </c>
      <c r="C59" s="32">
        <v>2240864.2620000006</v>
      </c>
      <c r="D59" s="27">
        <v>1</v>
      </c>
      <c r="E59" s="28">
        <f t="shared" si="1"/>
        <v>2240864.2620000006</v>
      </c>
      <c r="F59" s="29">
        <f t="shared" si="2"/>
        <v>186738.68850000005</v>
      </c>
      <c r="G59" s="29">
        <f t="shared" si="6"/>
        <v>186738.68850000005</v>
      </c>
      <c r="H59" s="29">
        <f t="shared" si="6"/>
        <v>186738.68850000005</v>
      </c>
      <c r="I59" s="29">
        <f t="shared" si="6"/>
        <v>186738.68850000005</v>
      </c>
      <c r="J59" s="29">
        <f t="shared" si="6"/>
        <v>186738.68850000005</v>
      </c>
      <c r="K59" s="29">
        <f t="shared" si="6"/>
        <v>186738.68850000005</v>
      </c>
      <c r="L59" s="29">
        <f t="shared" si="6"/>
        <v>186738.68850000005</v>
      </c>
      <c r="M59" s="29">
        <f t="shared" si="6"/>
        <v>186738.68850000005</v>
      </c>
      <c r="N59" s="29">
        <f t="shared" si="6"/>
        <v>186738.68850000005</v>
      </c>
      <c r="O59" s="29">
        <f t="shared" si="6"/>
        <v>186738.68850000005</v>
      </c>
      <c r="P59" s="29">
        <f t="shared" si="6"/>
        <v>186738.68850000005</v>
      </c>
      <c r="Q59" s="29">
        <f t="shared" si="6"/>
        <v>186738.68850000005</v>
      </c>
    </row>
    <row r="60" spans="1:17" x14ac:dyDescent="0.25">
      <c r="A60" s="35">
        <v>1716</v>
      </c>
      <c r="B60" s="36" t="s">
        <v>76</v>
      </c>
      <c r="C60" s="32">
        <v>131000</v>
      </c>
      <c r="D60" s="27">
        <v>1</v>
      </c>
      <c r="E60" s="28">
        <f t="shared" si="1"/>
        <v>131000</v>
      </c>
      <c r="F60" s="29">
        <f t="shared" si="2"/>
        <v>10916.666666666666</v>
      </c>
      <c r="G60" s="29">
        <f t="shared" si="6"/>
        <v>10916.666666666666</v>
      </c>
      <c r="H60" s="29">
        <f t="shared" si="6"/>
        <v>10916.666666666666</v>
      </c>
      <c r="I60" s="29">
        <f t="shared" si="6"/>
        <v>10916.666666666666</v>
      </c>
      <c r="J60" s="29">
        <f t="shared" si="6"/>
        <v>10916.666666666666</v>
      </c>
      <c r="K60" s="29">
        <f t="shared" si="6"/>
        <v>10916.666666666666</v>
      </c>
      <c r="L60" s="29">
        <f t="shared" si="6"/>
        <v>10916.666666666666</v>
      </c>
      <c r="M60" s="29">
        <f t="shared" si="6"/>
        <v>10916.666666666666</v>
      </c>
      <c r="N60" s="29">
        <f t="shared" si="6"/>
        <v>10916.666666666666</v>
      </c>
      <c r="O60" s="29">
        <f t="shared" si="6"/>
        <v>10916.666666666666</v>
      </c>
      <c r="P60" s="29">
        <f t="shared" si="6"/>
        <v>10916.666666666666</v>
      </c>
      <c r="Q60" s="29">
        <f t="shared" si="6"/>
        <v>10916.666666666666</v>
      </c>
    </row>
    <row r="61" spans="1:17" ht="28.5" hidden="1" x14ac:dyDescent="0.25">
      <c r="A61" s="33">
        <v>1717</v>
      </c>
      <c r="B61" s="34" t="s">
        <v>77</v>
      </c>
      <c r="C61" s="26"/>
      <c r="D61" s="27">
        <v>1</v>
      </c>
      <c r="E61" s="28">
        <f t="shared" si="1"/>
        <v>0</v>
      </c>
      <c r="F61" s="29">
        <f t="shared" si="2"/>
        <v>0</v>
      </c>
      <c r="G61" s="29">
        <f t="shared" si="6"/>
        <v>0</v>
      </c>
      <c r="H61" s="29">
        <f t="shared" si="6"/>
        <v>0</v>
      </c>
      <c r="I61" s="29">
        <f t="shared" si="6"/>
        <v>0</v>
      </c>
      <c r="J61" s="29">
        <f t="shared" si="6"/>
        <v>0</v>
      </c>
      <c r="K61" s="29">
        <f t="shared" si="6"/>
        <v>0</v>
      </c>
      <c r="L61" s="29">
        <f t="shared" si="6"/>
        <v>0</v>
      </c>
      <c r="M61" s="29">
        <f t="shared" si="6"/>
        <v>0</v>
      </c>
      <c r="N61" s="29">
        <f t="shared" si="6"/>
        <v>0</v>
      </c>
      <c r="O61" s="29">
        <f t="shared" si="6"/>
        <v>0</v>
      </c>
      <c r="P61" s="29">
        <f t="shared" si="6"/>
        <v>0</v>
      </c>
      <c r="Q61" s="29">
        <f t="shared" si="6"/>
        <v>0</v>
      </c>
    </row>
    <row r="62" spans="1:17" hidden="1" x14ac:dyDescent="0.25">
      <c r="A62" s="33">
        <v>1718</v>
      </c>
      <c r="B62" s="34" t="s">
        <v>78</v>
      </c>
      <c r="C62" s="26"/>
      <c r="D62" s="27">
        <v>1</v>
      </c>
      <c r="E62" s="28">
        <f t="shared" si="1"/>
        <v>0</v>
      </c>
      <c r="F62" s="29">
        <f t="shared" si="2"/>
        <v>0</v>
      </c>
      <c r="G62" s="29">
        <f t="shared" si="6"/>
        <v>0</v>
      </c>
      <c r="H62" s="29">
        <f t="shared" si="6"/>
        <v>0</v>
      </c>
      <c r="I62" s="29">
        <f t="shared" si="6"/>
        <v>0</v>
      </c>
      <c r="J62" s="29">
        <f t="shared" si="6"/>
        <v>0</v>
      </c>
      <c r="K62" s="29">
        <f t="shared" si="6"/>
        <v>0</v>
      </c>
      <c r="L62" s="29">
        <f t="shared" si="6"/>
        <v>0</v>
      </c>
      <c r="M62" s="29">
        <f t="shared" si="6"/>
        <v>0</v>
      </c>
      <c r="N62" s="29">
        <f t="shared" si="6"/>
        <v>0</v>
      </c>
      <c r="O62" s="29">
        <f t="shared" si="6"/>
        <v>0</v>
      </c>
      <c r="P62" s="29">
        <f t="shared" si="6"/>
        <v>0</v>
      </c>
      <c r="Q62" s="29">
        <f t="shared" si="6"/>
        <v>0</v>
      </c>
    </row>
    <row r="63" spans="1:17" ht="28.5" x14ac:dyDescent="0.25">
      <c r="A63" s="33">
        <v>1719</v>
      </c>
      <c r="B63" s="34" t="s">
        <v>79</v>
      </c>
      <c r="C63" s="32">
        <v>550730.22</v>
      </c>
      <c r="D63" s="27">
        <v>1</v>
      </c>
      <c r="E63" s="28">
        <f t="shared" si="1"/>
        <v>550730.22</v>
      </c>
      <c r="F63" s="29">
        <f t="shared" si="2"/>
        <v>45894.184999999998</v>
      </c>
      <c r="G63" s="29">
        <f t="shared" si="6"/>
        <v>45894.184999999998</v>
      </c>
      <c r="H63" s="29">
        <f t="shared" si="6"/>
        <v>45894.184999999998</v>
      </c>
      <c r="I63" s="29">
        <f t="shared" si="6"/>
        <v>45894.184999999998</v>
      </c>
      <c r="J63" s="29">
        <f t="shared" si="6"/>
        <v>45894.184999999998</v>
      </c>
      <c r="K63" s="29">
        <f t="shared" si="6"/>
        <v>45894.184999999998</v>
      </c>
      <c r="L63" s="29">
        <f t="shared" si="6"/>
        <v>45894.184999999998</v>
      </c>
      <c r="M63" s="29">
        <f t="shared" si="6"/>
        <v>45894.184999999998</v>
      </c>
      <c r="N63" s="29">
        <f t="shared" si="6"/>
        <v>45894.184999999998</v>
      </c>
      <c r="O63" s="29">
        <f t="shared" si="6"/>
        <v>45894.184999999998</v>
      </c>
      <c r="P63" s="29">
        <f t="shared" si="6"/>
        <v>45894.184999999998</v>
      </c>
      <c r="Q63" s="29">
        <f t="shared" si="6"/>
        <v>45894.184999999998</v>
      </c>
    </row>
    <row r="64" spans="1:17" ht="18" x14ac:dyDescent="0.25">
      <c r="B64" s="37" t="s">
        <v>80</v>
      </c>
      <c r="C64" s="38">
        <f>SUM(C8:C63)</f>
        <v>102844806.97882828</v>
      </c>
      <c r="E64" s="39">
        <f t="shared" ref="E64:Q64" si="7">SUM(E8:E63)</f>
        <v>102844806.97882828</v>
      </c>
      <c r="F64" s="40">
        <f t="shared" si="7"/>
        <v>8570400.5815690216</v>
      </c>
      <c r="G64" s="40">
        <f t="shared" si="7"/>
        <v>8570400.5815690216</v>
      </c>
      <c r="H64" s="40">
        <f t="shared" si="7"/>
        <v>8570400.5815690216</v>
      </c>
      <c r="I64" s="40">
        <f t="shared" si="7"/>
        <v>8570400.5815690216</v>
      </c>
      <c r="J64" s="40">
        <f t="shared" si="7"/>
        <v>8570400.5815690216</v>
      </c>
      <c r="K64" s="40">
        <f t="shared" si="7"/>
        <v>8570400.5815690216</v>
      </c>
      <c r="L64" s="40">
        <f t="shared" si="7"/>
        <v>8570400.5815690216</v>
      </c>
      <c r="M64" s="40">
        <f t="shared" si="7"/>
        <v>8570400.5815690216</v>
      </c>
      <c r="N64" s="40">
        <f t="shared" si="7"/>
        <v>8570400.5815690216</v>
      </c>
      <c r="O64" s="40">
        <f t="shared" si="7"/>
        <v>8570400.5815690216</v>
      </c>
      <c r="P64" s="40">
        <f t="shared" si="7"/>
        <v>8570400.5815690216</v>
      </c>
      <c r="Q64" s="40">
        <f t="shared" si="7"/>
        <v>8570400.5815690216</v>
      </c>
    </row>
    <row r="65" spans="1:17" hidden="1" x14ac:dyDescent="0.25">
      <c r="C65" s="41"/>
      <c r="F65" s="42"/>
    </row>
    <row r="66" spans="1:17" ht="18" x14ac:dyDescent="0.25">
      <c r="A66" s="12" t="s">
        <v>81</v>
      </c>
      <c r="B66" s="13"/>
      <c r="C66" t="s">
        <v>2</v>
      </c>
    </row>
    <row r="67" spans="1:17" ht="28.5" x14ac:dyDescent="0.25">
      <c r="A67" s="33">
        <v>2111</v>
      </c>
      <c r="B67" s="34" t="s">
        <v>82</v>
      </c>
      <c r="C67" s="32">
        <v>470434</v>
      </c>
      <c r="D67" s="27"/>
      <c r="E67" s="28">
        <f t="shared" ref="E67:E130" si="8">+C67</f>
        <v>470434</v>
      </c>
      <c r="F67" s="29">
        <f t="shared" ref="F67:F130" si="9">+E67/12</f>
        <v>39202.833333333336</v>
      </c>
      <c r="G67" s="29">
        <f t="shared" ref="G67:Q82" si="10">+F67</f>
        <v>39202.833333333336</v>
      </c>
      <c r="H67" s="29">
        <f t="shared" si="10"/>
        <v>39202.833333333336</v>
      </c>
      <c r="I67" s="29">
        <f t="shared" si="10"/>
        <v>39202.833333333336</v>
      </c>
      <c r="J67" s="29">
        <f t="shared" si="10"/>
        <v>39202.833333333336</v>
      </c>
      <c r="K67" s="29">
        <f t="shared" si="10"/>
        <v>39202.833333333336</v>
      </c>
      <c r="L67" s="29">
        <f t="shared" si="10"/>
        <v>39202.833333333336</v>
      </c>
      <c r="M67" s="29">
        <f t="shared" si="10"/>
        <v>39202.833333333336</v>
      </c>
      <c r="N67" s="29">
        <f t="shared" si="10"/>
        <v>39202.833333333336</v>
      </c>
      <c r="O67" s="29">
        <f t="shared" si="10"/>
        <v>39202.833333333336</v>
      </c>
      <c r="P67" s="29">
        <f t="shared" si="10"/>
        <v>39202.833333333336</v>
      </c>
      <c r="Q67" s="29">
        <f t="shared" si="10"/>
        <v>39202.833333333336</v>
      </c>
    </row>
    <row r="68" spans="1:17" ht="28.5" hidden="1" x14ac:dyDescent="0.25">
      <c r="A68" s="35">
        <v>2121</v>
      </c>
      <c r="B68" s="36" t="s">
        <v>83</v>
      </c>
      <c r="C68" s="26"/>
      <c r="D68" s="27"/>
      <c r="E68" s="28">
        <f t="shared" si="8"/>
        <v>0</v>
      </c>
      <c r="F68" s="29">
        <f t="shared" si="9"/>
        <v>0</v>
      </c>
      <c r="G68" s="29">
        <f t="shared" si="10"/>
        <v>0</v>
      </c>
      <c r="H68" s="29">
        <f t="shared" si="10"/>
        <v>0</v>
      </c>
      <c r="I68" s="29">
        <f t="shared" si="10"/>
        <v>0</v>
      </c>
      <c r="J68" s="29">
        <f t="shared" si="10"/>
        <v>0</v>
      </c>
      <c r="K68" s="29">
        <f t="shared" si="10"/>
        <v>0</v>
      </c>
      <c r="L68" s="29">
        <f t="shared" si="10"/>
        <v>0</v>
      </c>
      <c r="M68" s="29">
        <f t="shared" si="10"/>
        <v>0</v>
      </c>
      <c r="N68" s="29">
        <f t="shared" si="10"/>
        <v>0</v>
      </c>
      <c r="O68" s="29">
        <f t="shared" si="10"/>
        <v>0</v>
      </c>
      <c r="P68" s="29">
        <f t="shared" si="10"/>
        <v>0</v>
      </c>
      <c r="Q68" s="29">
        <f t="shared" si="10"/>
        <v>0</v>
      </c>
    </row>
    <row r="69" spans="1:17" hidden="1" x14ac:dyDescent="0.25">
      <c r="A69" s="30">
        <v>2131</v>
      </c>
      <c r="B69" s="31" t="s">
        <v>84</v>
      </c>
      <c r="C69" s="26"/>
      <c r="D69" s="27"/>
      <c r="E69" s="28">
        <f t="shared" si="8"/>
        <v>0</v>
      </c>
      <c r="F69" s="29">
        <f t="shared" si="9"/>
        <v>0</v>
      </c>
      <c r="G69" s="29">
        <f t="shared" si="10"/>
        <v>0</v>
      </c>
      <c r="H69" s="29">
        <f t="shared" si="10"/>
        <v>0</v>
      </c>
      <c r="I69" s="29">
        <f t="shared" si="10"/>
        <v>0</v>
      </c>
      <c r="J69" s="29">
        <f t="shared" si="10"/>
        <v>0</v>
      </c>
      <c r="K69" s="29">
        <f t="shared" si="10"/>
        <v>0</v>
      </c>
      <c r="L69" s="29">
        <f t="shared" si="10"/>
        <v>0</v>
      </c>
      <c r="M69" s="29">
        <f t="shared" si="10"/>
        <v>0</v>
      </c>
      <c r="N69" s="29">
        <f t="shared" si="10"/>
        <v>0</v>
      </c>
      <c r="O69" s="29">
        <f t="shared" si="10"/>
        <v>0</v>
      </c>
      <c r="P69" s="29">
        <f t="shared" si="10"/>
        <v>0</v>
      </c>
      <c r="Q69" s="29">
        <f t="shared" si="10"/>
        <v>0</v>
      </c>
    </row>
    <row r="70" spans="1:17" ht="42.75" x14ac:dyDescent="0.25">
      <c r="A70" s="30">
        <v>2141</v>
      </c>
      <c r="B70" s="31" t="s">
        <v>85</v>
      </c>
      <c r="C70" s="32">
        <v>200000.00000000006</v>
      </c>
      <c r="D70" s="27"/>
      <c r="E70" s="28">
        <f t="shared" si="8"/>
        <v>200000.00000000006</v>
      </c>
      <c r="F70" s="29">
        <f t="shared" si="9"/>
        <v>16666.666666666672</v>
      </c>
      <c r="G70" s="29">
        <f t="shared" si="10"/>
        <v>16666.666666666672</v>
      </c>
      <c r="H70" s="29">
        <f t="shared" si="10"/>
        <v>16666.666666666672</v>
      </c>
      <c r="I70" s="29">
        <f t="shared" si="10"/>
        <v>16666.666666666672</v>
      </c>
      <c r="J70" s="29">
        <f t="shared" si="10"/>
        <v>16666.666666666672</v>
      </c>
      <c r="K70" s="29">
        <f t="shared" si="10"/>
        <v>16666.666666666672</v>
      </c>
      <c r="L70" s="29">
        <f t="shared" si="10"/>
        <v>16666.666666666672</v>
      </c>
      <c r="M70" s="29">
        <f t="shared" si="10"/>
        <v>16666.666666666672</v>
      </c>
      <c r="N70" s="29">
        <f t="shared" si="10"/>
        <v>16666.666666666672</v>
      </c>
      <c r="O70" s="29">
        <f t="shared" si="10"/>
        <v>16666.666666666672</v>
      </c>
      <c r="P70" s="29">
        <f t="shared" si="10"/>
        <v>16666.666666666672</v>
      </c>
      <c r="Q70" s="29">
        <f t="shared" si="10"/>
        <v>16666.666666666672</v>
      </c>
    </row>
    <row r="71" spans="1:17" x14ac:dyDescent="0.25">
      <c r="A71" s="35">
        <v>2151</v>
      </c>
      <c r="B71" s="36" t="s">
        <v>86</v>
      </c>
      <c r="C71" s="32">
        <v>73200</v>
      </c>
      <c r="D71" s="27"/>
      <c r="E71" s="28">
        <f t="shared" si="8"/>
        <v>73200</v>
      </c>
      <c r="F71" s="29">
        <f t="shared" si="9"/>
        <v>6100</v>
      </c>
      <c r="G71" s="29">
        <f t="shared" si="10"/>
        <v>6100</v>
      </c>
      <c r="H71" s="29">
        <f t="shared" si="10"/>
        <v>6100</v>
      </c>
      <c r="I71" s="29">
        <f t="shared" si="10"/>
        <v>6100</v>
      </c>
      <c r="J71" s="29">
        <f t="shared" si="10"/>
        <v>6100</v>
      </c>
      <c r="K71" s="29">
        <f t="shared" si="10"/>
        <v>6100</v>
      </c>
      <c r="L71" s="29">
        <f t="shared" si="10"/>
        <v>6100</v>
      </c>
      <c r="M71" s="29">
        <f t="shared" si="10"/>
        <v>6100</v>
      </c>
      <c r="N71" s="29">
        <f t="shared" si="10"/>
        <v>6100</v>
      </c>
      <c r="O71" s="29">
        <f t="shared" si="10"/>
        <v>6100</v>
      </c>
      <c r="P71" s="29">
        <f t="shared" si="10"/>
        <v>6100</v>
      </c>
      <c r="Q71" s="29">
        <f t="shared" si="10"/>
        <v>6100</v>
      </c>
    </row>
    <row r="72" spans="1:17" x14ac:dyDescent="0.25">
      <c r="A72" s="33">
        <v>2161</v>
      </c>
      <c r="B72" s="34" t="s">
        <v>87</v>
      </c>
      <c r="C72" s="32">
        <v>628971.99999999988</v>
      </c>
      <c r="D72" s="27"/>
      <c r="E72" s="28">
        <f t="shared" si="8"/>
        <v>628971.99999999988</v>
      </c>
      <c r="F72" s="29">
        <f t="shared" si="9"/>
        <v>52414.333333333321</v>
      </c>
      <c r="G72" s="29">
        <f t="shared" si="10"/>
        <v>52414.333333333321</v>
      </c>
      <c r="H72" s="29">
        <f t="shared" si="10"/>
        <v>52414.333333333321</v>
      </c>
      <c r="I72" s="29">
        <f t="shared" si="10"/>
        <v>52414.333333333321</v>
      </c>
      <c r="J72" s="29">
        <f t="shared" si="10"/>
        <v>52414.333333333321</v>
      </c>
      <c r="K72" s="29">
        <f t="shared" si="10"/>
        <v>52414.333333333321</v>
      </c>
      <c r="L72" s="29">
        <f t="shared" si="10"/>
        <v>52414.333333333321</v>
      </c>
      <c r="M72" s="29">
        <f t="shared" si="10"/>
        <v>52414.333333333321</v>
      </c>
      <c r="N72" s="29">
        <f t="shared" si="10"/>
        <v>52414.333333333321</v>
      </c>
      <c r="O72" s="29">
        <f t="shared" si="10"/>
        <v>52414.333333333321</v>
      </c>
      <c r="P72" s="29">
        <f t="shared" si="10"/>
        <v>52414.333333333321</v>
      </c>
      <c r="Q72" s="29">
        <f t="shared" si="10"/>
        <v>52414.333333333321</v>
      </c>
    </row>
    <row r="73" spans="1:17" x14ac:dyDescent="0.25">
      <c r="A73" s="35">
        <v>2171</v>
      </c>
      <c r="B73" s="36" t="s">
        <v>88</v>
      </c>
      <c r="C73" s="32">
        <v>25000</v>
      </c>
      <c r="D73" s="27"/>
      <c r="E73" s="28">
        <f t="shared" si="8"/>
        <v>25000</v>
      </c>
      <c r="F73" s="29">
        <f t="shared" si="9"/>
        <v>2083.3333333333335</v>
      </c>
      <c r="G73" s="29">
        <f t="shared" si="10"/>
        <v>2083.3333333333335</v>
      </c>
      <c r="H73" s="29">
        <f t="shared" si="10"/>
        <v>2083.3333333333335</v>
      </c>
      <c r="I73" s="29">
        <f t="shared" si="10"/>
        <v>2083.3333333333335</v>
      </c>
      <c r="J73" s="29">
        <f t="shared" si="10"/>
        <v>2083.3333333333335</v>
      </c>
      <c r="K73" s="29">
        <f t="shared" si="10"/>
        <v>2083.3333333333335</v>
      </c>
      <c r="L73" s="29">
        <f t="shared" si="10"/>
        <v>2083.3333333333335</v>
      </c>
      <c r="M73" s="29">
        <f t="shared" si="10"/>
        <v>2083.3333333333335</v>
      </c>
      <c r="N73" s="29">
        <f t="shared" si="10"/>
        <v>2083.3333333333335</v>
      </c>
      <c r="O73" s="29">
        <f t="shared" si="10"/>
        <v>2083.3333333333335</v>
      </c>
      <c r="P73" s="29">
        <f t="shared" si="10"/>
        <v>2083.3333333333335</v>
      </c>
      <c r="Q73" s="29">
        <f t="shared" si="10"/>
        <v>2083.3333333333335</v>
      </c>
    </row>
    <row r="74" spans="1:17" ht="28.5" hidden="1" x14ac:dyDescent="0.25">
      <c r="A74" s="30">
        <v>2181</v>
      </c>
      <c r="B74" s="31" t="s">
        <v>89</v>
      </c>
      <c r="C74" s="26"/>
      <c r="D74" s="27"/>
      <c r="E74" s="28">
        <f t="shared" si="8"/>
        <v>0</v>
      </c>
      <c r="F74" s="29">
        <f t="shared" si="9"/>
        <v>0</v>
      </c>
      <c r="G74" s="29">
        <f t="shared" si="10"/>
        <v>0</v>
      </c>
      <c r="H74" s="29">
        <f t="shared" si="10"/>
        <v>0</v>
      </c>
      <c r="I74" s="29">
        <f t="shared" si="10"/>
        <v>0</v>
      </c>
      <c r="J74" s="29">
        <f t="shared" si="10"/>
        <v>0</v>
      </c>
      <c r="K74" s="29">
        <f t="shared" si="10"/>
        <v>0</v>
      </c>
      <c r="L74" s="29">
        <f t="shared" si="10"/>
        <v>0</v>
      </c>
      <c r="M74" s="29">
        <f t="shared" si="10"/>
        <v>0</v>
      </c>
      <c r="N74" s="29">
        <f t="shared" si="10"/>
        <v>0</v>
      </c>
      <c r="O74" s="29">
        <f t="shared" si="10"/>
        <v>0</v>
      </c>
      <c r="P74" s="29">
        <f t="shared" si="10"/>
        <v>0</v>
      </c>
      <c r="Q74" s="29">
        <f t="shared" si="10"/>
        <v>0</v>
      </c>
    </row>
    <row r="75" spans="1:17" hidden="1" x14ac:dyDescent="0.25">
      <c r="A75" s="30">
        <v>2182</v>
      </c>
      <c r="B75" s="31" t="s">
        <v>90</v>
      </c>
      <c r="C75" s="26"/>
      <c r="D75" s="27"/>
      <c r="E75" s="28">
        <f t="shared" si="8"/>
        <v>0</v>
      </c>
      <c r="F75" s="29">
        <f t="shared" si="9"/>
        <v>0</v>
      </c>
      <c r="G75" s="29">
        <f t="shared" si="10"/>
        <v>0</v>
      </c>
      <c r="H75" s="29">
        <f t="shared" si="10"/>
        <v>0</v>
      </c>
      <c r="I75" s="29">
        <f t="shared" si="10"/>
        <v>0</v>
      </c>
      <c r="J75" s="29">
        <f t="shared" si="10"/>
        <v>0</v>
      </c>
      <c r="K75" s="29">
        <f t="shared" si="10"/>
        <v>0</v>
      </c>
      <c r="L75" s="29">
        <f t="shared" si="10"/>
        <v>0</v>
      </c>
      <c r="M75" s="29">
        <f t="shared" si="10"/>
        <v>0</v>
      </c>
      <c r="N75" s="29">
        <f t="shared" si="10"/>
        <v>0</v>
      </c>
      <c r="O75" s="29">
        <f t="shared" si="10"/>
        <v>0</v>
      </c>
      <c r="P75" s="29">
        <f t="shared" si="10"/>
        <v>0</v>
      </c>
      <c r="Q75" s="29">
        <f t="shared" si="10"/>
        <v>0</v>
      </c>
    </row>
    <row r="76" spans="1:17" x14ac:dyDescent="0.25">
      <c r="A76" s="30">
        <v>2183</v>
      </c>
      <c r="B76" s="31" t="s">
        <v>91</v>
      </c>
      <c r="C76" s="32">
        <v>34690</v>
      </c>
      <c r="D76" s="27"/>
      <c r="E76" s="28">
        <f t="shared" si="8"/>
        <v>34690</v>
      </c>
      <c r="F76" s="29">
        <f t="shared" si="9"/>
        <v>2890.8333333333335</v>
      </c>
      <c r="G76" s="29">
        <f t="shared" si="10"/>
        <v>2890.8333333333335</v>
      </c>
      <c r="H76" s="29">
        <f t="shared" si="10"/>
        <v>2890.8333333333335</v>
      </c>
      <c r="I76" s="29">
        <f t="shared" si="10"/>
        <v>2890.8333333333335</v>
      </c>
      <c r="J76" s="29">
        <f t="shared" si="10"/>
        <v>2890.8333333333335</v>
      </c>
      <c r="K76" s="29">
        <f t="shared" si="10"/>
        <v>2890.8333333333335</v>
      </c>
      <c r="L76" s="29">
        <f t="shared" si="10"/>
        <v>2890.8333333333335</v>
      </c>
      <c r="M76" s="29">
        <f t="shared" si="10"/>
        <v>2890.8333333333335</v>
      </c>
      <c r="N76" s="29">
        <f t="shared" si="10"/>
        <v>2890.8333333333335</v>
      </c>
      <c r="O76" s="29">
        <f t="shared" si="10"/>
        <v>2890.8333333333335</v>
      </c>
      <c r="P76" s="29">
        <f t="shared" si="10"/>
        <v>2890.8333333333335</v>
      </c>
      <c r="Q76" s="29">
        <f t="shared" si="10"/>
        <v>2890.8333333333335</v>
      </c>
    </row>
    <row r="77" spans="1:17" ht="42.75" hidden="1" x14ac:dyDescent="0.25">
      <c r="A77" s="30">
        <v>2211</v>
      </c>
      <c r="B77" s="31" t="s">
        <v>92</v>
      </c>
      <c r="C77" s="26"/>
      <c r="D77" s="27"/>
      <c r="E77" s="28">
        <f t="shared" si="8"/>
        <v>0</v>
      </c>
      <c r="F77" s="29">
        <f t="shared" si="9"/>
        <v>0</v>
      </c>
      <c r="G77" s="29">
        <f t="shared" si="10"/>
        <v>0</v>
      </c>
      <c r="H77" s="29">
        <f t="shared" si="10"/>
        <v>0</v>
      </c>
      <c r="I77" s="29">
        <f t="shared" si="10"/>
        <v>0</v>
      </c>
      <c r="J77" s="29">
        <f t="shared" si="10"/>
        <v>0</v>
      </c>
      <c r="K77" s="29">
        <f t="shared" si="10"/>
        <v>0</v>
      </c>
      <c r="L77" s="29">
        <f t="shared" si="10"/>
        <v>0</v>
      </c>
      <c r="M77" s="29">
        <f t="shared" si="10"/>
        <v>0</v>
      </c>
      <c r="N77" s="29">
        <f t="shared" si="10"/>
        <v>0</v>
      </c>
      <c r="O77" s="29">
        <f t="shared" si="10"/>
        <v>0</v>
      </c>
      <c r="P77" s="29">
        <f t="shared" si="10"/>
        <v>0</v>
      </c>
      <c r="Q77" s="29">
        <f t="shared" si="10"/>
        <v>0</v>
      </c>
    </row>
    <row r="78" spans="1:17" ht="57" x14ac:dyDescent="0.25">
      <c r="A78" s="35">
        <v>2212</v>
      </c>
      <c r="B78" s="36" t="s">
        <v>93</v>
      </c>
      <c r="C78" s="32">
        <v>2809195.8</v>
      </c>
      <c r="D78" s="27"/>
      <c r="E78" s="28">
        <f t="shared" si="8"/>
        <v>2809195.8</v>
      </c>
      <c r="F78" s="29">
        <f t="shared" si="9"/>
        <v>234099.65</v>
      </c>
      <c r="G78" s="29">
        <f t="shared" si="10"/>
        <v>234099.65</v>
      </c>
      <c r="H78" s="29">
        <f t="shared" si="10"/>
        <v>234099.65</v>
      </c>
      <c r="I78" s="29">
        <f t="shared" si="10"/>
        <v>234099.65</v>
      </c>
      <c r="J78" s="29">
        <f t="shared" si="10"/>
        <v>234099.65</v>
      </c>
      <c r="K78" s="29">
        <f t="shared" si="10"/>
        <v>234099.65</v>
      </c>
      <c r="L78" s="29">
        <f t="shared" si="10"/>
        <v>234099.65</v>
      </c>
      <c r="M78" s="29">
        <f t="shared" si="10"/>
        <v>234099.65</v>
      </c>
      <c r="N78" s="29">
        <f t="shared" si="10"/>
        <v>234099.65</v>
      </c>
      <c r="O78" s="29">
        <f t="shared" si="10"/>
        <v>234099.65</v>
      </c>
      <c r="P78" s="29">
        <f t="shared" si="10"/>
        <v>234099.65</v>
      </c>
      <c r="Q78" s="29">
        <f t="shared" si="10"/>
        <v>234099.65</v>
      </c>
    </row>
    <row r="79" spans="1:17" ht="42.75" hidden="1" x14ac:dyDescent="0.25">
      <c r="A79" s="30">
        <v>2213</v>
      </c>
      <c r="B79" s="31" t="s">
        <v>94</v>
      </c>
      <c r="C79" s="26"/>
      <c r="D79" s="27"/>
      <c r="E79" s="28">
        <f t="shared" si="8"/>
        <v>0</v>
      </c>
      <c r="F79" s="29">
        <f t="shared" si="9"/>
        <v>0</v>
      </c>
      <c r="G79" s="29">
        <f t="shared" si="10"/>
        <v>0</v>
      </c>
      <c r="H79" s="29">
        <f t="shared" si="10"/>
        <v>0</v>
      </c>
      <c r="I79" s="29">
        <f t="shared" si="10"/>
        <v>0</v>
      </c>
      <c r="J79" s="29">
        <f t="shared" si="10"/>
        <v>0</v>
      </c>
      <c r="K79" s="29">
        <f t="shared" si="10"/>
        <v>0</v>
      </c>
      <c r="L79" s="29">
        <f t="shared" si="10"/>
        <v>0</v>
      </c>
      <c r="M79" s="29">
        <f t="shared" si="10"/>
        <v>0</v>
      </c>
      <c r="N79" s="29">
        <f t="shared" si="10"/>
        <v>0</v>
      </c>
      <c r="O79" s="29">
        <f t="shared" si="10"/>
        <v>0</v>
      </c>
      <c r="P79" s="29">
        <f t="shared" si="10"/>
        <v>0</v>
      </c>
      <c r="Q79" s="29">
        <f t="shared" si="10"/>
        <v>0</v>
      </c>
    </row>
    <row r="80" spans="1:17" ht="42.75" x14ac:dyDescent="0.25">
      <c r="A80" s="33">
        <v>2214</v>
      </c>
      <c r="B80" s="34" t="s">
        <v>95</v>
      </c>
      <c r="C80" s="32">
        <v>300000</v>
      </c>
      <c r="D80" s="27"/>
      <c r="E80" s="28">
        <f t="shared" si="8"/>
        <v>300000</v>
      </c>
      <c r="F80" s="29">
        <f t="shared" si="9"/>
        <v>25000</v>
      </c>
      <c r="G80" s="29">
        <f t="shared" si="10"/>
        <v>25000</v>
      </c>
      <c r="H80" s="29">
        <f t="shared" si="10"/>
        <v>25000</v>
      </c>
      <c r="I80" s="29">
        <f t="shared" si="10"/>
        <v>25000</v>
      </c>
      <c r="J80" s="29">
        <f t="shared" si="10"/>
        <v>25000</v>
      </c>
      <c r="K80" s="29">
        <f t="shared" si="10"/>
        <v>25000</v>
      </c>
      <c r="L80" s="29">
        <f t="shared" si="10"/>
        <v>25000</v>
      </c>
      <c r="M80" s="29">
        <f t="shared" si="10"/>
        <v>25000</v>
      </c>
      <c r="N80" s="29">
        <f t="shared" si="10"/>
        <v>25000</v>
      </c>
      <c r="O80" s="29">
        <f t="shared" si="10"/>
        <v>25000</v>
      </c>
      <c r="P80" s="29">
        <f t="shared" si="10"/>
        <v>25000</v>
      </c>
      <c r="Q80" s="29">
        <f t="shared" si="10"/>
        <v>25000</v>
      </c>
    </row>
    <row r="81" spans="1:17" ht="28.5" hidden="1" x14ac:dyDescent="0.25">
      <c r="A81" s="30">
        <v>2215</v>
      </c>
      <c r="B81" s="31" t="s">
        <v>96</v>
      </c>
      <c r="C81" s="26"/>
      <c r="D81" s="27"/>
      <c r="E81" s="28">
        <f t="shared" si="8"/>
        <v>0</v>
      </c>
      <c r="F81" s="29">
        <f t="shared" si="9"/>
        <v>0</v>
      </c>
      <c r="G81" s="29">
        <f t="shared" si="10"/>
        <v>0</v>
      </c>
      <c r="H81" s="29">
        <f t="shared" si="10"/>
        <v>0</v>
      </c>
      <c r="I81" s="29">
        <f t="shared" si="10"/>
        <v>0</v>
      </c>
      <c r="J81" s="29">
        <f t="shared" si="10"/>
        <v>0</v>
      </c>
      <c r="K81" s="29">
        <f t="shared" si="10"/>
        <v>0</v>
      </c>
      <c r="L81" s="29">
        <f t="shared" si="10"/>
        <v>0</v>
      </c>
      <c r="M81" s="29">
        <f t="shared" si="10"/>
        <v>0</v>
      </c>
      <c r="N81" s="29">
        <f t="shared" si="10"/>
        <v>0</v>
      </c>
      <c r="O81" s="29">
        <f t="shared" si="10"/>
        <v>0</v>
      </c>
      <c r="P81" s="29">
        <f t="shared" si="10"/>
        <v>0</v>
      </c>
      <c r="Q81" s="29">
        <f t="shared" si="10"/>
        <v>0</v>
      </c>
    </row>
    <row r="82" spans="1:17" ht="28.5" hidden="1" x14ac:dyDescent="0.25">
      <c r="A82" s="30">
        <v>2216</v>
      </c>
      <c r="B82" s="31" t="s">
        <v>97</v>
      </c>
      <c r="C82" s="26"/>
      <c r="D82" s="27"/>
      <c r="E82" s="28">
        <f t="shared" si="8"/>
        <v>0</v>
      </c>
      <c r="F82" s="29">
        <f t="shared" si="9"/>
        <v>0</v>
      </c>
      <c r="G82" s="29">
        <f t="shared" si="10"/>
        <v>0</v>
      </c>
      <c r="H82" s="29">
        <f t="shared" si="10"/>
        <v>0</v>
      </c>
      <c r="I82" s="29">
        <f t="shared" si="10"/>
        <v>0</v>
      </c>
      <c r="J82" s="29">
        <f t="shared" si="10"/>
        <v>0</v>
      </c>
      <c r="K82" s="29">
        <f t="shared" si="10"/>
        <v>0</v>
      </c>
      <c r="L82" s="29">
        <f t="shared" si="10"/>
        <v>0</v>
      </c>
      <c r="M82" s="29">
        <f t="shared" si="10"/>
        <v>0</v>
      </c>
      <c r="N82" s="29">
        <f t="shared" si="10"/>
        <v>0</v>
      </c>
      <c r="O82" s="29">
        <f t="shared" si="10"/>
        <v>0</v>
      </c>
      <c r="P82" s="29">
        <f t="shared" si="10"/>
        <v>0</v>
      </c>
      <c r="Q82" s="29">
        <f t="shared" si="10"/>
        <v>0</v>
      </c>
    </row>
    <row r="83" spans="1:17" hidden="1" x14ac:dyDescent="0.25">
      <c r="A83" s="30">
        <v>2221</v>
      </c>
      <c r="B83" s="31" t="s">
        <v>98</v>
      </c>
      <c r="C83" s="26"/>
      <c r="D83" s="27"/>
      <c r="E83" s="28">
        <f t="shared" si="8"/>
        <v>0</v>
      </c>
      <c r="F83" s="29">
        <f t="shared" si="9"/>
        <v>0</v>
      </c>
      <c r="G83" s="29">
        <f t="shared" ref="G83:Q98" si="11">+F83</f>
        <v>0</v>
      </c>
      <c r="H83" s="29">
        <f t="shared" si="11"/>
        <v>0</v>
      </c>
      <c r="I83" s="29">
        <f t="shared" si="11"/>
        <v>0</v>
      </c>
      <c r="J83" s="29">
        <f t="shared" si="11"/>
        <v>0</v>
      </c>
      <c r="K83" s="29">
        <f t="shared" si="11"/>
        <v>0</v>
      </c>
      <c r="L83" s="29">
        <f t="shared" si="11"/>
        <v>0</v>
      </c>
      <c r="M83" s="29">
        <f t="shared" si="11"/>
        <v>0</v>
      </c>
      <c r="N83" s="29">
        <f t="shared" si="11"/>
        <v>0</v>
      </c>
      <c r="O83" s="29">
        <f t="shared" si="11"/>
        <v>0</v>
      </c>
      <c r="P83" s="29">
        <f t="shared" si="11"/>
        <v>0</v>
      </c>
      <c r="Q83" s="29">
        <f t="shared" si="11"/>
        <v>0</v>
      </c>
    </row>
    <row r="84" spans="1:17" x14ac:dyDescent="0.25">
      <c r="A84" s="35">
        <v>2231</v>
      </c>
      <c r="B84" s="36" t="s">
        <v>99</v>
      </c>
      <c r="C84" s="32">
        <v>5000</v>
      </c>
      <c r="D84" s="27"/>
      <c r="E84" s="28">
        <f t="shared" si="8"/>
        <v>5000</v>
      </c>
      <c r="F84" s="29">
        <f t="shared" si="9"/>
        <v>416.66666666666669</v>
      </c>
      <c r="G84" s="29">
        <f t="shared" si="11"/>
        <v>416.66666666666669</v>
      </c>
      <c r="H84" s="29">
        <f t="shared" si="11"/>
        <v>416.66666666666669</v>
      </c>
      <c r="I84" s="29">
        <f t="shared" si="11"/>
        <v>416.66666666666669</v>
      </c>
      <c r="J84" s="29">
        <f t="shared" si="11"/>
        <v>416.66666666666669</v>
      </c>
      <c r="K84" s="29">
        <f t="shared" si="11"/>
        <v>416.66666666666669</v>
      </c>
      <c r="L84" s="29">
        <f t="shared" si="11"/>
        <v>416.66666666666669</v>
      </c>
      <c r="M84" s="29">
        <f t="shared" si="11"/>
        <v>416.66666666666669</v>
      </c>
      <c r="N84" s="29">
        <f t="shared" si="11"/>
        <v>416.66666666666669</v>
      </c>
      <c r="O84" s="29">
        <f t="shared" si="11"/>
        <v>416.66666666666669</v>
      </c>
      <c r="P84" s="29">
        <f t="shared" si="11"/>
        <v>416.66666666666669</v>
      </c>
      <c r="Q84" s="29">
        <f t="shared" si="11"/>
        <v>416.66666666666669</v>
      </c>
    </row>
    <row r="85" spans="1:17" ht="28.5" hidden="1" x14ac:dyDescent="0.25">
      <c r="A85" s="30">
        <v>2311</v>
      </c>
      <c r="B85" s="31" t="s">
        <v>100</v>
      </c>
      <c r="C85" s="26"/>
      <c r="D85" s="27"/>
      <c r="E85" s="28">
        <f t="shared" si="8"/>
        <v>0</v>
      </c>
      <c r="F85" s="29">
        <f t="shared" si="9"/>
        <v>0</v>
      </c>
      <c r="G85" s="29">
        <f t="shared" si="11"/>
        <v>0</v>
      </c>
      <c r="H85" s="29">
        <f t="shared" si="11"/>
        <v>0</v>
      </c>
      <c r="I85" s="29">
        <f t="shared" si="11"/>
        <v>0</v>
      </c>
      <c r="J85" s="29">
        <f t="shared" si="11"/>
        <v>0</v>
      </c>
      <c r="K85" s="29">
        <f t="shared" si="11"/>
        <v>0</v>
      </c>
      <c r="L85" s="29">
        <f t="shared" si="11"/>
        <v>0</v>
      </c>
      <c r="M85" s="29">
        <f t="shared" si="11"/>
        <v>0</v>
      </c>
      <c r="N85" s="29">
        <f t="shared" si="11"/>
        <v>0</v>
      </c>
      <c r="O85" s="29">
        <f t="shared" si="11"/>
        <v>0</v>
      </c>
      <c r="P85" s="29">
        <f t="shared" si="11"/>
        <v>0</v>
      </c>
      <c r="Q85" s="29">
        <f t="shared" si="11"/>
        <v>0</v>
      </c>
    </row>
    <row r="86" spans="1:17" ht="28.5" hidden="1" x14ac:dyDescent="0.25">
      <c r="A86" s="30">
        <v>2321</v>
      </c>
      <c r="B86" s="31" t="s">
        <v>101</v>
      </c>
      <c r="C86" s="26"/>
      <c r="D86" s="27"/>
      <c r="E86" s="28">
        <f t="shared" si="8"/>
        <v>0</v>
      </c>
      <c r="F86" s="29">
        <f t="shared" si="9"/>
        <v>0</v>
      </c>
      <c r="G86" s="29">
        <f t="shared" si="11"/>
        <v>0</v>
      </c>
      <c r="H86" s="29">
        <f t="shared" si="11"/>
        <v>0</v>
      </c>
      <c r="I86" s="29">
        <f t="shared" si="11"/>
        <v>0</v>
      </c>
      <c r="J86" s="29">
        <f t="shared" si="11"/>
        <v>0</v>
      </c>
      <c r="K86" s="29">
        <f t="shared" si="11"/>
        <v>0</v>
      </c>
      <c r="L86" s="29">
        <f t="shared" si="11"/>
        <v>0</v>
      </c>
      <c r="M86" s="29">
        <f t="shared" si="11"/>
        <v>0</v>
      </c>
      <c r="N86" s="29">
        <f t="shared" si="11"/>
        <v>0</v>
      </c>
      <c r="O86" s="29">
        <f t="shared" si="11"/>
        <v>0</v>
      </c>
      <c r="P86" s="29">
        <f t="shared" si="11"/>
        <v>0</v>
      </c>
      <c r="Q86" s="29">
        <f t="shared" si="11"/>
        <v>0</v>
      </c>
    </row>
    <row r="87" spans="1:17" ht="28.5" hidden="1" x14ac:dyDescent="0.25">
      <c r="A87" s="30">
        <v>2331</v>
      </c>
      <c r="B87" s="31" t="s">
        <v>102</v>
      </c>
      <c r="C87" s="26"/>
      <c r="D87" s="27"/>
      <c r="E87" s="28">
        <f t="shared" si="8"/>
        <v>0</v>
      </c>
      <c r="F87" s="29">
        <f t="shared" si="9"/>
        <v>0</v>
      </c>
      <c r="G87" s="29">
        <f t="shared" si="11"/>
        <v>0</v>
      </c>
      <c r="H87" s="29">
        <f t="shared" si="11"/>
        <v>0</v>
      </c>
      <c r="I87" s="29">
        <f t="shared" si="11"/>
        <v>0</v>
      </c>
      <c r="J87" s="29">
        <f t="shared" si="11"/>
        <v>0</v>
      </c>
      <c r="K87" s="29">
        <f t="shared" si="11"/>
        <v>0</v>
      </c>
      <c r="L87" s="29">
        <f t="shared" si="11"/>
        <v>0</v>
      </c>
      <c r="M87" s="29">
        <f t="shared" si="11"/>
        <v>0</v>
      </c>
      <c r="N87" s="29">
        <f t="shared" si="11"/>
        <v>0</v>
      </c>
      <c r="O87" s="29">
        <f t="shared" si="11"/>
        <v>0</v>
      </c>
      <c r="P87" s="29">
        <f t="shared" si="11"/>
        <v>0</v>
      </c>
      <c r="Q87" s="29">
        <f t="shared" si="11"/>
        <v>0</v>
      </c>
    </row>
    <row r="88" spans="1:17" ht="42.75" hidden="1" x14ac:dyDescent="0.25">
      <c r="A88" s="30">
        <v>2341</v>
      </c>
      <c r="B88" s="31" t="s">
        <v>103</v>
      </c>
      <c r="C88" s="26"/>
      <c r="D88" s="27"/>
      <c r="E88" s="28">
        <f t="shared" si="8"/>
        <v>0</v>
      </c>
      <c r="F88" s="29">
        <f t="shared" si="9"/>
        <v>0</v>
      </c>
      <c r="G88" s="29">
        <f t="shared" si="11"/>
        <v>0</v>
      </c>
      <c r="H88" s="29">
        <f t="shared" si="11"/>
        <v>0</v>
      </c>
      <c r="I88" s="29">
        <f t="shared" si="11"/>
        <v>0</v>
      </c>
      <c r="J88" s="29">
        <f t="shared" si="11"/>
        <v>0</v>
      </c>
      <c r="K88" s="29">
        <f t="shared" si="11"/>
        <v>0</v>
      </c>
      <c r="L88" s="29">
        <f t="shared" si="11"/>
        <v>0</v>
      </c>
      <c r="M88" s="29">
        <f t="shared" si="11"/>
        <v>0</v>
      </c>
      <c r="N88" s="29">
        <f t="shared" si="11"/>
        <v>0</v>
      </c>
      <c r="O88" s="29">
        <f t="shared" si="11"/>
        <v>0</v>
      </c>
      <c r="P88" s="29">
        <f t="shared" si="11"/>
        <v>0</v>
      </c>
      <c r="Q88" s="29">
        <f t="shared" si="11"/>
        <v>0</v>
      </c>
    </row>
    <row r="89" spans="1:17" ht="28.5" hidden="1" x14ac:dyDescent="0.25">
      <c r="A89" s="30">
        <v>2351</v>
      </c>
      <c r="B89" s="31" t="s">
        <v>104</v>
      </c>
      <c r="C89" s="26"/>
      <c r="D89" s="27"/>
      <c r="E89" s="28">
        <f t="shared" si="8"/>
        <v>0</v>
      </c>
      <c r="F89" s="29">
        <f t="shared" si="9"/>
        <v>0</v>
      </c>
      <c r="G89" s="29">
        <f t="shared" si="11"/>
        <v>0</v>
      </c>
      <c r="H89" s="29">
        <f t="shared" si="11"/>
        <v>0</v>
      </c>
      <c r="I89" s="29">
        <f t="shared" si="11"/>
        <v>0</v>
      </c>
      <c r="J89" s="29">
        <f t="shared" si="11"/>
        <v>0</v>
      </c>
      <c r="K89" s="29">
        <f t="shared" si="11"/>
        <v>0</v>
      </c>
      <c r="L89" s="29">
        <f t="shared" si="11"/>
        <v>0</v>
      </c>
      <c r="M89" s="29">
        <f t="shared" si="11"/>
        <v>0</v>
      </c>
      <c r="N89" s="29">
        <f t="shared" si="11"/>
        <v>0</v>
      </c>
      <c r="O89" s="29">
        <f t="shared" si="11"/>
        <v>0</v>
      </c>
      <c r="P89" s="29">
        <f t="shared" si="11"/>
        <v>0</v>
      </c>
      <c r="Q89" s="29">
        <f t="shared" si="11"/>
        <v>0</v>
      </c>
    </row>
    <row r="90" spans="1:17" ht="42.75" hidden="1" x14ac:dyDescent="0.25">
      <c r="A90" s="30">
        <v>2361</v>
      </c>
      <c r="B90" s="31" t="s">
        <v>105</v>
      </c>
      <c r="C90" s="26"/>
      <c r="D90" s="27"/>
      <c r="E90" s="28">
        <f t="shared" si="8"/>
        <v>0</v>
      </c>
      <c r="F90" s="29">
        <f t="shared" si="9"/>
        <v>0</v>
      </c>
      <c r="G90" s="29">
        <f t="shared" si="11"/>
        <v>0</v>
      </c>
      <c r="H90" s="29">
        <f t="shared" si="11"/>
        <v>0</v>
      </c>
      <c r="I90" s="29">
        <f t="shared" si="11"/>
        <v>0</v>
      </c>
      <c r="J90" s="29">
        <f t="shared" si="11"/>
        <v>0</v>
      </c>
      <c r="K90" s="29">
        <f t="shared" si="11"/>
        <v>0</v>
      </c>
      <c r="L90" s="29">
        <f t="shared" si="11"/>
        <v>0</v>
      </c>
      <c r="M90" s="29">
        <f t="shared" si="11"/>
        <v>0</v>
      </c>
      <c r="N90" s="29">
        <f t="shared" si="11"/>
        <v>0</v>
      </c>
      <c r="O90" s="29">
        <f t="shared" si="11"/>
        <v>0</v>
      </c>
      <c r="P90" s="29">
        <f t="shared" si="11"/>
        <v>0</v>
      </c>
      <c r="Q90" s="29">
        <f t="shared" si="11"/>
        <v>0</v>
      </c>
    </row>
    <row r="91" spans="1:17" ht="28.5" hidden="1" x14ac:dyDescent="0.25">
      <c r="A91" s="30">
        <v>2371</v>
      </c>
      <c r="B91" s="31" t="s">
        <v>106</v>
      </c>
      <c r="C91" s="26"/>
      <c r="D91" s="27"/>
      <c r="E91" s="28">
        <f t="shared" si="8"/>
        <v>0</v>
      </c>
      <c r="F91" s="29">
        <f t="shared" si="9"/>
        <v>0</v>
      </c>
      <c r="G91" s="29">
        <f t="shared" si="11"/>
        <v>0</v>
      </c>
      <c r="H91" s="29">
        <f t="shared" si="11"/>
        <v>0</v>
      </c>
      <c r="I91" s="29">
        <f t="shared" si="11"/>
        <v>0</v>
      </c>
      <c r="J91" s="29">
        <f t="shared" si="11"/>
        <v>0</v>
      </c>
      <c r="K91" s="29">
        <f t="shared" si="11"/>
        <v>0</v>
      </c>
      <c r="L91" s="29">
        <f t="shared" si="11"/>
        <v>0</v>
      </c>
      <c r="M91" s="29">
        <f t="shared" si="11"/>
        <v>0</v>
      </c>
      <c r="N91" s="29">
        <f t="shared" si="11"/>
        <v>0</v>
      </c>
      <c r="O91" s="29">
        <f t="shared" si="11"/>
        <v>0</v>
      </c>
      <c r="P91" s="29">
        <f t="shared" si="11"/>
        <v>0</v>
      </c>
      <c r="Q91" s="29">
        <f t="shared" si="11"/>
        <v>0</v>
      </c>
    </row>
    <row r="92" spans="1:17" ht="28.5" x14ac:dyDescent="0.25">
      <c r="A92" s="33">
        <v>2381</v>
      </c>
      <c r="B92" s="34" t="s">
        <v>107</v>
      </c>
      <c r="C92" s="32">
        <v>862410</v>
      </c>
      <c r="D92" s="27"/>
      <c r="E92" s="28">
        <f t="shared" si="8"/>
        <v>862410</v>
      </c>
      <c r="F92" s="29">
        <f t="shared" si="9"/>
        <v>71867.5</v>
      </c>
      <c r="G92" s="29">
        <f t="shared" si="11"/>
        <v>71867.5</v>
      </c>
      <c r="H92" s="29">
        <f t="shared" si="11"/>
        <v>71867.5</v>
      </c>
      <c r="I92" s="29">
        <f t="shared" si="11"/>
        <v>71867.5</v>
      </c>
      <c r="J92" s="29">
        <f t="shared" si="11"/>
        <v>71867.5</v>
      </c>
      <c r="K92" s="29">
        <f t="shared" si="11"/>
        <v>71867.5</v>
      </c>
      <c r="L92" s="29">
        <f t="shared" si="11"/>
        <v>71867.5</v>
      </c>
      <c r="M92" s="29">
        <f t="shared" si="11"/>
        <v>71867.5</v>
      </c>
      <c r="N92" s="29">
        <f t="shared" si="11"/>
        <v>71867.5</v>
      </c>
      <c r="O92" s="29">
        <f t="shared" si="11"/>
        <v>71867.5</v>
      </c>
      <c r="P92" s="29">
        <f t="shared" si="11"/>
        <v>71867.5</v>
      </c>
      <c r="Q92" s="29">
        <f t="shared" si="11"/>
        <v>71867.5</v>
      </c>
    </row>
    <row r="93" spans="1:17" ht="28.5" hidden="1" x14ac:dyDescent="0.25">
      <c r="A93" s="30">
        <v>2391</v>
      </c>
      <c r="B93" s="31" t="s">
        <v>108</v>
      </c>
      <c r="C93" s="26"/>
      <c r="D93" s="27"/>
      <c r="E93" s="28">
        <f t="shared" si="8"/>
        <v>0</v>
      </c>
      <c r="F93" s="29">
        <f t="shared" si="9"/>
        <v>0</v>
      </c>
      <c r="G93" s="29">
        <f t="shared" si="11"/>
        <v>0</v>
      </c>
      <c r="H93" s="29">
        <f t="shared" si="11"/>
        <v>0</v>
      </c>
      <c r="I93" s="29">
        <f t="shared" si="11"/>
        <v>0</v>
      </c>
      <c r="J93" s="29">
        <f t="shared" si="11"/>
        <v>0</v>
      </c>
      <c r="K93" s="29">
        <f t="shared" si="11"/>
        <v>0</v>
      </c>
      <c r="L93" s="29">
        <f t="shared" si="11"/>
        <v>0</v>
      </c>
      <c r="M93" s="29">
        <f t="shared" si="11"/>
        <v>0</v>
      </c>
      <c r="N93" s="29">
        <f t="shared" si="11"/>
        <v>0</v>
      </c>
      <c r="O93" s="29">
        <f t="shared" si="11"/>
        <v>0</v>
      </c>
      <c r="P93" s="29">
        <f t="shared" si="11"/>
        <v>0</v>
      </c>
      <c r="Q93" s="29">
        <f t="shared" si="11"/>
        <v>0</v>
      </c>
    </row>
    <row r="94" spans="1:17" hidden="1" x14ac:dyDescent="0.25">
      <c r="A94" s="30">
        <v>2411</v>
      </c>
      <c r="B94" s="31" t="s">
        <v>109</v>
      </c>
      <c r="C94" s="26"/>
      <c r="D94" s="27"/>
      <c r="E94" s="28">
        <f t="shared" si="8"/>
        <v>0</v>
      </c>
      <c r="F94" s="29">
        <f t="shared" si="9"/>
        <v>0</v>
      </c>
      <c r="G94" s="29">
        <f t="shared" si="11"/>
        <v>0</v>
      </c>
      <c r="H94" s="29">
        <f t="shared" si="11"/>
        <v>0</v>
      </c>
      <c r="I94" s="29">
        <f t="shared" si="11"/>
        <v>0</v>
      </c>
      <c r="J94" s="29">
        <f t="shared" si="11"/>
        <v>0</v>
      </c>
      <c r="K94" s="29">
        <f t="shared" si="11"/>
        <v>0</v>
      </c>
      <c r="L94" s="29">
        <f t="shared" si="11"/>
        <v>0</v>
      </c>
      <c r="M94" s="29">
        <f t="shared" si="11"/>
        <v>0</v>
      </c>
      <c r="N94" s="29">
        <f t="shared" si="11"/>
        <v>0</v>
      </c>
      <c r="O94" s="29">
        <f t="shared" si="11"/>
        <v>0</v>
      </c>
      <c r="P94" s="29">
        <f t="shared" si="11"/>
        <v>0</v>
      </c>
      <c r="Q94" s="29">
        <f t="shared" si="11"/>
        <v>0</v>
      </c>
    </row>
    <row r="95" spans="1:17" hidden="1" x14ac:dyDescent="0.25">
      <c r="A95" s="30">
        <v>2421</v>
      </c>
      <c r="B95" s="31" t="s">
        <v>110</v>
      </c>
      <c r="C95" s="26"/>
      <c r="D95" s="27"/>
      <c r="E95" s="28">
        <f t="shared" si="8"/>
        <v>0</v>
      </c>
      <c r="F95" s="29">
        <f t="shared" si="9"/>
        <v>0</v>
      </c>
      <c r="G95" s="29">
        <f t="shared" si="11"/>
        <v>0</v>
      </c>
      <c r="H95" s="29">
        <f t="shared" si="11"/>
        <v>0</v>
      </c>
      <c r="I95" s="29">
        <f t="shared" si="11"/>
        <v>0</v>
      </c>
      <c r="J95" s="29">
        <f t="shared" si="11"/>
        <v>0</v>
      </c>
      <c r="K95" s="29">
        <f t="shared" si="11"/>
        <v>0</v>
      </c>
      <c r="L95" s="29">
        <f t="shared" si="11"/>
        <v>0</v>
      </c>
      <c r="M95" s="29">
        <f t="shared" si="11"/>
        <v>0</v>
      </c>
      <c r="N95" s="29">
        <f t="shared" si="11"/>
        <v>0</v>
      </c>
      <c r="O95" s="29">
        <f t="shared" si="11"/>
        <v>0</v>
      </c>
      <c r="P95" s="29">
        <f t="shared" si="11"/>
        <v>0</v>
      </c>
      <c r="Q95" s="29">
        <f t="shared" si="11"/>
        <v>0</v>
      </c>
    </row>
    <row r="96" spans="1:17" x14ac:dyDescent="0.25">
      <c r="A96" s="35">
        <v>2431</v>
      </c>
      <c r="B96" s="36" t="s">
        <v>111</v>
      </c>
      <c r="C96" s="32">
        <v>12000</v>
      </c>
      <c r="D96" s="27"/>
      <c r="E96" s="28">
        <f t="shared" si="8"/>
        <v>12000</v>
      </c>
      <c r="F96" s="29">
        <f t="shared" si="9"/>
        <v>1000</v>
      </c>
      <c r="G96" s="29">
        <f t="shared" si="11"/>
        <v>1000</v>
      </c>
      <c r="H96" s="29">
        <f t="shared" si="11"/>
        <v>1000</v>
      </c>
      <c r="I96" s="29">
        <f t="shared" si="11"/>
        <v>1000</v>
      </c>
      <c r="J96" s="29">
        <f t="shared" si="11"/>
        <v>1000</v>
      </c>
      <c r="K96" s="29">
        <f t="shared" si="11"/>
        <v>1000</v>
      </c>
      <c r="L96" s="29">
        <f t="shared" si="11"/>
        <v>1000</v>
      </c>
      <c r="M96" s="29">
        <f t="shared" si="11"/>
        <v>1000</v>
      </c>
      <c r="N96" s="29">
        <f t="shared" si="11"/>
        <v>1000</v>
      </c>
      <c r="O96" s="29">
        <f t="shared" si="11"/>
        <v>1000</v>
      </c>
      <c r="P96" s="29">
        <f t="shared" si="11"/>
        <v>1000</v>
      </c>
      <c r="Q96" s="29">
        <f t="shared" si="11"/>
        <v>1000</v>
      </c>
    </row>
    <row r="97" spans="1:17" hidden="1" x14ac:dyDescent="0.25">
      <c r="A97" s="30">
        <v>2441</v>
      </c>
      <c r="B97" s="31" t="s">
        <v>112</v>
      </c>
      <c r="C97" s="26"/>
      <c r="D97" s="27"/>
      <c r="E97" s="28">
        <f t="shared" si="8"/>
        <v>0</v>
      </c>
      <c r="F97" s="29">
        <f t="shared" si="9"/>
        <v>0</v>
      </c>
      <c r="G97" s="29">
        <f t="shared" si="11"/>
        <v>0</v>
      </c>
      <c r="H97" s="29">
        <f t="shared" si="11"/>
        <v>0</v>
      </c>
      <c r="I97" s="29">
        <f t="shared" si="11"/>
        <v>0</v>
      </c>
      <c r="J97" s="29">
        <f t="shared" si="11"/>
        <v>0</v>
      </c>
      <c r="K97" s="29">
        <f t="shared" si="11"/>
        <v>0</v>
      </c>
      <c r="L97" s="29">
        <f t="shared" si="11"/>
        <v>0</v>
      </c>
      <c r="M97" s="29">
        <f t="shared" si="11"/>
        <v>0</v>
      </c>
      <c r="N97" s="29">
        <f t="shared" si="11"/>
        <v>0</v>
      </c>
      <c r="O97" s="29">
        <f t="shared" si="11"/>
        <v>0</v>
      </c>
      <c r="P97" s="29">
        <f t="shared" si="11"/>
        <v>0</v>
      </c>
      <c r="Q97" s="29">
        <f t="shared" si="11"/>
        <v>0</v>
      </c>
    </row>
    <row r="98" spans="1:17" hidden="1" x14ac:dyDescent="0.25">
      <c r="A98" s="30">
        <v>2451</v>
      </c>
      <c r="B98" s="31" t="s">
        <v>113</v>
      </c>
      <c r="C98" s="26"/>
      <c r="D98" s="27"/>
      <c r="E98" s="28">
        <f t="shared" si="8"/>
        <v>0</v>
      </c>
      <c r="F98" s="29">
        <f t="shared" si="9"/>
        <v>0</v>
      </c>
      <c r="G98" s="29">
        <f t="shared" si="11"/>
        <v>0</v>
      </c>
      <c r="H98" s="29">
        <f t="shared" si="11"/>
        <v>0</v>
      </c>
      <c r="I98" s="29">
        <f t="shared" si="11"/>
        <v>0</v>
      </c>
      <c r="J98" s="29">
        <f t="shared" si="11"/>
        <v>0</v>
      </c>
      <c r="K98" s="29">
        <f t="shared" si="11"/>
        <v>0</v>
      </c>
      <c r="L98" s="29">
        <f t="shared" si="11"/>
        <v>0</v>
      </c>
      <c r="M98" s="29">
        <f t="shared" si="11"/>
        <v>0</v>
      </c>
      <c r="N98" s="29">
        <f t="shared" si="11"/>
        <v>0</v>
      </c>
      <c r="O98" s="29">
        <f t="shared" si="11"/>
        <v>0</v>
      </c>
      <c r="P98" s="29">
        <f t="shared" si="11"/>
        <v>0</v>
      </c>
      <c r="Q98" s="29">
        <f t="shared" si="11"/>
        <v>0</v>
      </c>
    </row>
    <row r="99" spans="1:17" x14ac:dyDescent="0.25">
      <c r="A99" s="30">
        <v>2461</v>
      </c>
      <c r="B99" s="31" t="s">
        <v>114</v>
      </c>
      <c r="C99" s="32">
        <v>118703</v>
      </c>
      <c r="D99" s="27"/>
      <c r="E99" s="28">
        <f t="shared" si="8"/>
        <v>118703</v>
      </c>
      <c r="F99" s="29">
        <f t="shared" si="9"/>
        <v>9891.9166666666661</v>
      </c>
      <c r="G99" s="29">
        <f t="shared" ref="G99:Q114" si="12">+F99</f>
        <v>9891.9166666666661</v>
      </c>
      <c r="H99" s="29">
        <f t="shared" si="12"/>
        <v>9891.9166666666661</v>
      </c>
      <c r="I99" s="29">
        <f t="shared" si="12"/>
        <v>9891.9166666666661</v>
      </c>
      <c r="J99" s="29">
        <f t="shared" si="12"/>
        <v>9891.9166666666661</v>
      </c>
      <c r="K99" s="29">
        <f t="shared" si="12"/>
        <v>9891.9166666666661</v>
      </c>
      <c r="L99" s="29">
        <f t="shared" si="12"/>
        <v>9891.9166666666661</v>
      </c>
      <c r="M99" s="29">
        <f t="shared" si="12"/>
        <v>9891.9166666666661</v>
      </c>
      <c r="N99" s="29">
        <f t="shared" si="12"/>
        <v>9891.9166666666661</v>
      </c>
      <c r="O99" s="29">
        <f t="shared" si="12"/>
        <v>9891.9166666666661</v>
      </c>
      <c r="P99" s="29">
        <f t="shared" si="12"/>
        <v>9891.9166666666661</v>
      </c>
      <c r="Q99" s="29">
        <f t="shared" si="12"/>
        <v>9891.9166666666661</v>
      </c>
    </row>
    <row r="100" spans="1:17" x14ac:dyDescent="0.25">
      <c r="A100" s="35">
        <v>2471</v>
      </c>
      <c r="B100" s="36" t="s">
        <v>115</v>
      </c>
      <c r="C100" s="32">
        <v>20000</v>
      </c>
      <c r="D100" s="27"/>
      <c r="E100" s="28">
        <f t="shared" si="8"/>
        <v>20000</v>
      </c>
      <c r="F100" s="29">
        <f t="shared" si="9"/>
        <v>1666.6666666666667</v>
      </c>
      <c r="G100" s="29">
        <f t="shared" si="12"/>
        <v>1666.6666666666667</v>
      </c>
      <c r="H100" s="29">
        <f t="shared" si="12"/>
        <v>1666.6666666666667</v>
      </c>
      <c r="I100" s="29">
        <f t="shared" si="12"/>
        <v>1666.6666666666667</v>
      </c>
      <c r="J100" s="29">
        <f t="shared" si="12"/>
        <v>1666.6666666666667</v>
      </c>
      <c r="K100" s="29">
        <f t="shared" si="12"/>
        <v>1666.6666666666667</v>
      </c>
      <c r="L100" s="29">
        <f t="shared" si="12"/>
        <v>1666.6666666666667</v>
      </c>
      <c r="M100" s="29">
        <f t="shared" si="12"/>
        <v>1666.6666666666667</v>
      </c>
      <c r="N100" s="29">
        <f t="shared" si="12"/>
        <v>1666.6666666666667</v>
      </c>
      <c r="O100" s="29">
        <f t="shared" si="12"/>
        <v>1666.6666666666667</v>
      </c>
      <c r="P100" s="29">
        <f t="shared" si="12"/>
        <v>1666.6666666666667</v>
      </c>
      <c r="Q100" s="29">
        <f t="shared" si="12"/>
        <v>1666.6666666666667</v>
      </c>
    </row>
    <row r="101" spans="1:17" x14ac:dyDescent="0.25">
      <c r="A101" s="35">
        <v>2481</v>
      </c>
      <c r="B101" s="36" t="s">
        <v>116</v>
      </c>
      <c r="C101" s="32">
        <v>23600</v>
      </c>
      <c r="D101" s="27"/>
      <c r="E101" s="28">
        <f t="shared" si="8"/>
        <v>23600</v>
      </c>
      <c r="F101" s="29">
        <f t="shared" si="9"/>
        <v>1966.6666666666667</v>
      </c>
      <c r="G101" s="29">
        <f t="shared" si="12"/>
        <v>1966.6666666666667</v>
      </c>
      <c r="H101" s="29">
        <f t="shared" si="12"/>
        <v>1966.6666666666667</v>
      </c>
      <c r="I101" s="29">
        <f t="shared" si="12"/>
        <v>1966.6666666666667</v>
      </c>
      <c r="J101" s="29">
        <f t="shared" si="12"/>
        <v>1966.6666666666667</v>
      </c>
      <c r="K101" s="29">
        <f t="shared" si="12"/>
        <v>1966.6666666666667</v>
      </c>
      <c r="L101" s="29">
        <f t="shared" si="12"/>
        <v>1966.6666666666667</v>
      </c>
      <c r="M101" s="29">
        <f t="shared" si="12"/>
        <v>1966.6666666666667</v>
      </c>
      <c r="N101" s="29">
        <f t="shared" si="12"/>
        <v>1966.6666666666667</v>
      </c>
      <c r="O101" s="29">
        <f t="shared" si="12"/>
        <v>1966.6666666666667</v>
      </c>
      <c r="P101" s="29">
        <f t="shared" si="12"/>
        <v>1966.6666666666667</v>
      </c>
      <c r="Q101" s="29">
        <f t="shared" si="12"/>
        <v>1966.6666666666667</v>
      </c>
    </row>
    <row r="102" spans="1:17" ht="28.5" x14ac:dyDescent="0.25">
      <c r="A102" s="30">
        <v>2491</v>
      </c>
      <c r="B102" s="31" t="s">
        <v>117</v>
      </c>
      <c r="C102" s="32">
        <v>101000.00000000003</v>
      </c>
      <c r="D102" s="27"/>
      <c r="E102" s="28">
        <f t="shared" si="8"/>
        <v>101000.00000000003</v>
      </c>
      <c r="F102" s="29">
        <f t="shared" si="9"/>
        <v>8416.6666666666697</v>
      </c>
      <c r="G102" s="29">
        <f t="shared" si="12"/>
        <v>8416.6666666666697</v>
      </c>
      <c r="H102" s="29">
        <f t="shared" si="12"/>
        <v>8416.6666666666697</v>
      </c>
      <c r="I102" s="29">
        <f t="shared" si="12"/>
        <v>8416.6666666666697</v>
      </c>
      <c r="J102" s="29">
        <f t="shared" si="12"/>
        <v>8416.6666666666697</v>
      </c>
      <c r="K102" s="29">
        <f t="shared" si="12"/>
        <v>8416.6666666666697</v>
      </c>
      <c r="L102" s="29">
        <f t="shared" si="12"/>
        <v>8416.6666666666697</v>
      </c>
      <c r="M102" s="29">
        <f t="shared" si="12"/>
        <v>8416.6666666666697</v>
      </c>
      <c r="N102" s="29">
        <f t="shared" si="12"/>
        <v>8416.6666666666697</v>
      </c>
      <c r="O102" s="29">
        <f t="shared" si="12"/>
        <v>8416.6666666666697</v>
      </c>
      <c r="P102" s="29">
        <f t="shared" si="12"/>
        <v>8416.6666666666697</v>
      </c>
      <c r="Q102" s="29">
        <f t="shared" si="12"/>
        <v>8416.6666666666697</v>
      </c>
    </row>
    <row r="103" spans="1:17" hidden="1" x14ac:dyDescent="0.25">
      <c r="A103" s="30">
        <v>2511</v>
      </c>
      <c r="B103" s="31" t="s">
        <v>118</v>
      </c>
      <c r="C103" s="26"/>
      <c r="D103" s="27"/>
      <c r="E103" s="28">
        <f t="shared" si="8"/>
        <v>0</v>
      </c>
      <c r="F103" s="29">
        <f t="shared" si="9"/>
        <v>0</v>
      </c>
      <c r="G103" s="29">
        <f t="shared" si="12"/>
        <v>0</v>
      </c>
      <c r="H103" s="29">
        <f t="shared" si="12"/>
        <v>0</v>
      </c>
      <c r="I103" s="29">
        <f t="shared" si="12"/>
        <v>0</v>
      </c>
      <c r="J103" s="29">
        <f t="shared" si="12"/>
        <v>0</v>
      </c>
      <c r="K103" s="29">
        <f t="shared" si="12"/>
        <v>0</v>
      </c>
      <c r="L103" s="29">
        <f t="shared" si="12"/>
        <v>0</v>
      </c>
      <c r="M103" s="29">
        <f t="shared" si="12"/>
        <v>0</v>
      </c>
      <c r="N103" s="29">
        <f t="shared" si="12"/>
        <v>0</v>
      </c>
      <c r="O103" s="29">
        <f t="shared" si="12"/>
        <v>0</v>
      </c>
      <c r="P103" s="29">
        <f t="shared" si="12"/>
        <v>0</v>
      </c>
      <c r="Q103" s="29">
        <f t="shared" si="12"/>
        <v>0</v>
      </c>
    </row>
    <row r="104" spans="1:17" ht="28.5" x14ac:dyDescent="0.25">
      <c r="A104" s="30">
        <v>2521</v>
      </c>
      <c r="B104" s="31" t="s">
        <v>119</v>
      </c>
      <c r="C104" s="32">
        <v>70000</v>
      </c>
      <c r="D104" s="27"/>
      <c r="E104" s="28">
        <f t="shared" si="8"/>
        <v>70000</v>
      </c>
      <c r="F104" s="29">
        <f t="shared" si="9"/>
        <v>5833.333333333333</v>
      </c>
      <c r="G104" s="29">
        <f t="shared" si="12"/>
        <v>5833.333333333333</v>
      </c>
      <c r="H104" s="29">
        <f t="shared" si="12"/>
        <v>5833.333333333333</v>
      </c>
      <c r="I104" s="29">
        <f t="shared" si="12"/>
        <v>5833.333333333333</v>
      </c>
      <c r="J104" s="29">
        <f t="shared" si="12"/>
        <v>5833.333333333333</v>
      </c>
      <c r="K104" s="29">
        <f t="shared" si="12"/>
        <v>5833.333333333333</v>
      </c>
      <c r="L104" s="29">
        <f t="shared" si="12"/>
        <v>5833.333333333333</v>
      </c>
      <c r="M104" s="29">
        <f t="shared" si="12"/>
        <v>5833.333333333333</v>
      </c>
      <c r="N104" s="29">
        <f t="shared" si="12"/>
        <v>5833.333333333333</v>
      </c>
      <c r="O104" s="29">
        <f t="shared" si="12"/>
        <v>5833.333333333333</v>
      </c>
      <c r="P104" s="29">
        <f t="shared" si="12"/>
        <v>5833.333333333333</v>
      </c>
      <c r="Q104" s="29">
        <f t="shared" si="12"/>
        <v>5833.333333333333</v>
      </c>
    </row>
    <row r="105" spans="1:17" x14ac:dyDescent="0.25">
      <c r="A105" s="35">
        <v>2531</v>
      </c>
      <c r="B105" s="36" t="s">
        <v>120</v>
      </c>
      <c r="C105" s="32">
        <v>1992098</v>
      </c>
      <c r="D105" s="27"/>
      <c r="E105" s="28">
        <f t="shared" si="8"/>
        <v>1992098</v>
      </c>
      <c r="F105" s="29">
        <f t="shared" si="9"/>
        <v>166008.16666666666</v>
      </c>
      <c r="G105" s="29">
        <f t="shared" si="12"/>
        <v>166008.16666666666</v>
      </c>
      <c r="H105" s="29">
        <f t="shared" si="12"/>
        <v>166008.16666666666</v>
      </c>
      <c r="I105" s="29">
        <f t="shared" si="12"/>
        <v>166008.16666666666</v>
      </c>
      <c r="J105" s="29">
        <f t="shared" si="12"/>
        <v>166008.16666666666</v>
      </c>
      <c r="K105" s="29">
        <f t="shared" si="12"/>
        <v>166008.16666666666</v>
      </c>
      <c r="L105" s="29">
        <f t="shared" si="12"/>
        <v>166008.16666666666</v>
      </c>
      <c r="M105" s="29">
        <f t="shared" si="12"/>
        <v>166008.16666666666</v>
      </c>
      <c r="N105" s="29">
        <f t="shared" si="12"/>
        <v>166008.16666666666</v>
      </c>
      <c r="O105" s="29">
        <f t="shared" si="12"/>
        <v>166008.16666666666</v>
      </c>
      <c r="P105" s="29">
        <f t="shared" si="12"/>
        <v>166008.16666666666</v>
      </c>
      <c r="Q105" s="29">
        <f t="shared" si="12"/>
        <v>166008.16666666666</v>
      </c>
    </row>
    <row r="106" spans="1:17" ht="28.5" x14ac:dyDescent="0.25">
      <c r="A106" s="30">
        <v>2541</v>
      </c>
      <c r="B106" s="31" t="s">
        <v>121</v>
      </c>
      <c r="C106" s="32">
        <v>1381576.5</v>
      </c>
      <c r="D106" s="27"/>
      <c r="E106" s="28">
        <f t="shared" si="8"/>
        <v>1381576.5</v>
      </c>
      <c r="F106" s="29">
        <f t="shared" si="9"/>
        <v>115131.375</v>
      </c>
      <c r="G106" s="29">
        <f t="shared" si="12"/>
        <v>115131.375</v>
      </c>
      <c r="H106" s="29">
        <f t="shared" si="12"/>
        <v>115131.375</v>
      </c>
      <c r="I106" s="29">
        <f t="shared" si="12"/>
        <v>115131.375</v>
      </c>
      <c r="J106" s="29">
        <f t="shared" si="12"/>
        <v>115131.375</v>
      </c>
      <c r="K106" s="29">
        <f t="shared" si="12"/>
        <v>115131.375</v>
      </c>
      <c r="L106" s="29">
        <f t="shared" si="12"/>
        <v>115131.375</v>
      </c>
      <c r="M106" s="29">
        <f t="shared" si="12"/>
        <v>115131.375</v>
      </c>
      <c r="N106" s="29">
        <f t="shared" si="12"/>
        <v>115131.375</v>
      </c>
      <c r="O106" s="29">
        <f t="shared" si="12"/>
        <v>115131.375</v>
      </c>
      <c r="P106" s="29">
        <f t="shared" si="12"/>
        <v>115131.375</v>
      </c>
      <c r="Q106" s="29">
        <f t="shared" si="12"/>
        <v>115131.375</v>
      </c>
    </row>
    <row r="107" spans="1:17" ht="28.5" hidden="1" x14ac:dyDescent="0.25">
      <c r="A107" s="30">
        <v>2551</v>
      </c>
      <c r="B107" s="31" t="s">
        <v>122</v>
      </c>
      <c r="C107" s="26"/>
      <c r="D107" s="27"/>
      <c r="E107" s="28">
        <f t="shared" si="8"/>
        <v>0</v>
      </c>
      <c r="F107" s="29">
        <f t="shared" si="9"/>
        <v>0</v>
      </c>
      <c r="G107" s="29">
        <f t="shared" si="12"/>
        <v>0</v>
      </c>
      <c r="H107" s="29">
        <f t="shared" si="12"/>
        <v>0</v>
      </c>
      <c r="I107" s="29">
        <f t="shared" si="12"/>
        <v>0</v>
      </c>
      <c r="J107" s="29">
        <f t="shared" si="12"/>
        <v>0</v>
      </c>
      <c r="K107" s="29">
        <f t="shared" si="12"/>
        <v>0</v>
      </c>
      <c r="L107" s="29">
        <f t="shared" si="12"/>
        <v>0</v>
      </c>
      <c r="M107" s="29">
        <f t="shared" si="12"/>
        <v>0</v>
      </c>
      <c r="N107" s="29">
        <f t="shared" si="12"/>
        <v>0</v>
      </c>
      <c r="O107" s="29">
        <f t="shared" si="12"/>
        <v>0</v>
      </c>
      <c r="P107" s="29">
        <f t="shared" si="12"/>
        <v>0</v>
      </c>
      <c r="Q107" s="29">
        <f t="shared" si="12"/>
        <v>0</v>
      </c>
    </row>
    <row r="108" spans="1:17" ht="28.5" x14ac:dyDescent="0.25">
      <c r="A108" s="30">
        <v>2561</v>
      </c>
      <c r="B108" s="31" t="s">
        <v>123</v>
      </c>
      <c r="C108" s="32">
        <v>50000</v>
      </c>
      <c r="D108" s="27"/>
      <c r="E108" s="28">
        <f t="shared" si="8"/>
        <v>50000</v>
      </c>
      <c r="F108" s="29">
        <f t="shared" si="9"/>
        <v>4166.666666666667</v>
      </c>
      <c r="G108" s="29">
        <f t="shared" si="12"/>
        <v>4166.666666666667</v>
      </c>
      <c r="H108" s="29">
        <f t="shared" si="12"/>
        <v>4166.666666666667</v>
      </c>
      <c r="I108" s="29">
        <f t="shared" si="12"/>
        <v>4166.666666666667</v>
      </c>
      <c r="J108" s="29">
        <f t="shared" si="12"/>
        <v>4166.666666666667</v>
      </c>
      <c r="K108" s="29">
        <f t="shared" si="12"/>
        <v>4166.666666666667</v>
      </c>
      <c r="L108" s="29">
        <f t="shared" si="12"/>
        <v>4166.666666666667</v>
      </c>
      <c r="M108" s="29">
        <f t="shared" si="12"/>
        <v>4166.666666666667</v>
      </c>
      <c r="N108" s="29">
        <f t="shared" si="12"/>
        <v>4166.666666666667</v>
      </c>
      <c r="O108" s="29">
        <f t="shared" si="12"/>
        <v>4166.666666666667</v>
      </c>
      <c r="P108" s="29">
        <f t="shared" si="12"/>
        <v>4166.666666666667</v>
      </c>
      <c r="Q108" s="29">
        <f t="shared" si="12"/>
        <v>4166.666666666667</v>
      </c>
    </row>
    <row r="109" spans="1:17" hidden="1" x14ac:dyDescent="0.25">
      <c r="A109" s="30">
        <v>2591</v>
      </c>
      <c r="B109" s="31" t="s">
        <v>124</v>
      </c>
      <c r="C109" s="26"/>
      <c r="D109" s="27"/>
      <c r="E109" s="28">
        <f t="shared" si="8"/>
        <v>0</v>
      </c>
      <c r="F109" s="29">
        <f t="shared" si="9"/>
        <v>0</v>
      </c>
      <c r="G109" s="29">
        <f t="shared" si="12"/>
        <v>0</v>
      </c>
      <c r="H109" s="29">
        <f t="shared" si="12"/>
        <v>0</v>
      </c>
      <c r="I109" s="29">
        <f t="shared" si="12"/>
        <v>0</v>
      </c>
      <c r="J109" s="29">
        <f t="shared" si="12"/>
        <v>0</v>
      </c>
      <c r="K109" s="29">
        <f t="shared" si="12"/>
        <v>0</v>
      </c>
      <c r="L109" s="29">
        <f t="shared" si="12"/>
        <v>0</v>
      </c>
      <c r="M109" s="29">
        <f t="shared" si="12"/>
        <v>0</v>
      </c>
      <c r="N109" s="29">
        <f t="shared" si="12"/>
        <v>0</v>
      </c>
      <c r="O109" s="29">
        <f t="shared" si="12"/>
        <v>0</v>
      </c>
      <c r="P109" s="29">
        <f t="shared" si="12"/>
        <v>0</v>
      </c>
      <c r="Q109" s="29">
        <f t="shared" si="12"/>
        <v>0</v>
      </c>
    </row>
    <row r="110" spans="1:17" ht="71.25" x14ac:dyDescent="0.25">
      <c r="A110" s="35">
        <v>2611</v>
      </c>
      <c r="B110" s="36" t="s">
        <v>125</v>
      </c>
      <c r="C110" s="32">
        <v>730100.00000000012</v>
      </c>
      <c r="D110" s="27"/>
      <c r="E110" s="28">
        <f t="shared" si="8"/>
        <v>730100.00000000012</v>
      </c>
      <c r="F110" s="29">
        <f t="shared" si="9"/>
        <v>60841.666666666679</v>
      </c>
      <c r="G110" s="29">
        <f t="shared" si="12"/>
        <v>60841.666666666679</v>
      </c>
      <c r="H110" s="29">
        <f t="shared" si="12"/>
        <v>60841.666666666679</v>
      </c>
      <c r="I110" s="29">
        <f t="shared" si="12"/>
        <v>60841.666666666679</v>
      </c>
      <c r="J110" s="29">
        <f t="shared" si="12"/>
        <v>60841.666666666679</v>
      </c>
      <c r="K110" s="29">
        <f t="shared" si="12"/>
        <v>60841.666666666679</v>
      </c>
      <c r="L110" s="29">
        <f t="shared" si="12"/>
        <v>60841.666666666679</v>
      </c>
      <c r="M110" s="29">
        <f t="shared" si="12"/>
        <v>60841.666666666679</v>
      </c>
      <c r="N110" s="29">
        <f t="shared" si="12"/>
        <v>60841.666666666679</v>
      </c>
      <c r="O110" s="29">
        <f t="shared" si="12"/>
        <v>60841.666666666679</v>
      </c>
      <c r="P110" s="29">
        <f t="shared" si="12"/>
        <v>60841.666666666679</v>
      </c>
      <c r="Q110" s="29">
        <f t="shared" si="12"/>
        <v>60841.666666666679</v>
      </c>
    </row>
    <row r="111" spans="1:17" ht="57" hidden="1" x14ac:dyDescent="0.25">
      <c r="A111" s="30">
        <v>2612</v>
      </c>
      <c r="B111" s="31" t="s">
        <v>126</v>
      </c>
      <c r="C111" s="26"/>
      <c r="D111" s="27"/>
      <c r="E111" s="28">
        <f t="shared" si="8"/>
        <v>0</v>
      </c>
      <c r="F111" s="29">
        <f t="shared" si="9"/>
        <v>0</v>
      </c>
      <c r="G111" s="29">
        <f t="shared" si="12"/>
        <v>0</v>
      </c>
      <c r="H111" s="29">
        <f t="shared" si="12"/>
        <v>0</v>
      </c>
      <c r="I111" s="29">
        <f t="shared" si="12"/>
        <v>0</v>
      </c>
      <c r="J111" s="29">
        <f t="shared" si="12"/>
        <v>0</v>
      </c>
      <c r="K111" s="29">
        <f t="shared" si="12"/>
        <v>0</v>
      </c>
      <c r="L111" s="29">
        <f t="shared" si="12"/>
        <v>0</v>
      </c>
      <c r="M111" s="29">
        <f t="shared" si="12"/>
        <v>0</v>
      </c>
      <c r="N111" s="29">
        <f t="shared" si="12"/>
        <v>0</v>
      </c>
      <c r="O111" s="29">
        <f t="shared" si="12"/>
        <v>0</v>
      </c>
      <c r="P111" s="29">
        <f t="shared" si="12"/>
        <v>0</v>
      </c>
      <c r="Q111" s="29">
        <f t="shared" si="12"/>
        <v>0</v>
      </c>
    </row>
    <row r="112" spans="1:17" ht="57" hidden="1" x14ac:dyDescent="0.25">
      <c r="A112" s="30">
        <v>2613</v>
      </c>
      <c r="B112" s="31" t="s">
        <v>127</v>
      </c>
      <c r="C112" s="26"/>
      <c r="D112" s="27"/>
      <c r="E112" s="28">
        <f t="shared" si="8"/>
        <v>0</v>
      </c>
      <c r="F112" s="29">
        <f t="shared" si="9"/>
        <v>0</v>
      </c>
      <c r="G112" s="29">
        <f t="shared" si="12"/>
        <v>0</v>
      </c>
      <c r="H112" s="29">
        <f t="shared" si="12"/>
        <v>0</v>
      </c>
      <c r="I112" s="29">
        <f t="shared" si="12"/>
        <v>0</v>
      </c>
      <c r="J112" s="29">
        <f t="shared" si="12"/>
        <v>0</v>
      </c>
      <c r="K112" s="29">
        <f t="shared" si="12"/>
        <v>0</v>
      </c>
      <c r="L112" s="29">
        <f t="shared" si="12"/>
        <v>0</v>
      </c>
      <c r="M112" s="29">
        <f t="shared" si="12"/>
        <v>0</v>
      </c>
      <c r="N112" s="29">
        <f t="shared" si="12"/>
        <v>0</v>
      </c>
      <c r="O112" s="29">
        <f t="shared" si="12"/>
        <v>0</v>
      </c>
      <c r="P112" s="29">
        <f t="shared" si="12"/>
        <v>0</v>
      </c>
      <c r="Q112" s="29">
        <f t="shared" si="12"/>
        <v>0</v>
      </c>
    </row>
    <row r="113" spans="1:17" ht="42.75" hidden="1" x14ac:dyDescent="0.25">
      <c r="A113" s="30">
        <v>2614</v>
      </c>
      <c r="B113" s="31" t="s">
        <v>128</v>
      </c>
      <c r="C113" s="26"/>
      <c r="D113" s="27"/>
      <c r="E113" s="28">
        <f t="shared" si="8"/>
        <v>0</v>
      </c>
      <c r="F113" s="29">
        <f t="shared" si="9"/>
        <v>0</v>
      </c>
      <c r="G113" s="29">
        <f t="shared" si="12"/>
        <v>0</v>
      </c>
      <c r="H113" s="29">
        <f t="shared" si="12"/>
        <v>0</v>
      </c>
      <c r="I113" s="29">
        <f t="shared" si="12"/>
        <v>0</v>
      </c>
      <c r="J113" s="29">
        <f t="shared" si="12"/>
        <v>0</v>
      </c>
      <c r="K113" s="29">
        <f t="shared" si="12"/>
        <v>0</v>
      </c>
      <c r="L113" s="29">
        <f t="shared" si="12"/>
        <v>0</v>
      </c>
      <c r="M113" s="29">
        <f t="shared" si="12"/>
        <v>0</v>
      </c>
      <c r="N113" s="29">
        <f t="shared" si="12"/>
        <v>0</v>
      </c>
      <c r="O113" s="29">
        <f t="shared" si="12"/>
        <v>0</v>
      </c>
      <c r="P113" s="29">
        <f t="shared" si="12"/>
        <v>0</v>
      </c>
      <c r="Q113" s="29">
        <f t="shared" si="12"/>
        <v>0</v>
      </c>
    </row>
    <row r="114" spans="1:17" x14ac:dyDescent="0.25">
      <c r="A114" s="30">
        <v>2711</v>
      </c>
      <c r="B114" s="31" t="s">
        <v>129</v>
      </c>
      <c r="C114" s="32">
        <v>250900</v>
      </c>
      <c r="D114" s="27"/>
      <c r="E114" s="28">
        <f t="shared" si="8"/>
        <v>250900</v>
      </c>
      <c r="F114" s="29">
        <f t="shared" si="9"/>
        <v>20908.333333333332</v>
      </c>
      <c r="G114" s="29">
        <f t="shared" si="12"/>
        <v>20908.333333333332</v>
      </c>
      <c r="H114" s="29">
        <f t="shared" si="12"/>
        <v>20908.333333333332</v>
      </c>
      <c r="I114" s="29">
        <f t="shared" si="12"/>
        <v>20908.333333333332</v>
      </c>
      <c r="J114" s="29">
        <f t="shared" si="12"/>
        <v>20908.333333333332</v>
      </c>
      <c r="K114" s="29">
        <f t="shared" si="12"/>
        <v>20908.333333333332</v>
      </c>
      <c r="L114" s="29">
        <f t="shared" si="12"/>
        <v>20908.333333333332</v>
      </c>
      <c r="M114" s="29">
        <f t="shared" si="12"/>
        <v>20908.333333333332</v>
      </c>
      <c r="N114" s="29">
        <f t="shared" si="12"/>
        <v>20908.333333333332</v>
      </c>
      <c r="O114" s="29">
        <f t="shared" si="12"/>
        <v>20908.333333333332</v>
      </c>
      <c r="P114" s="29">
        <f t="shared" si="12"/>
        <v>20908.333333333332</v>
      </c>
      <c r="Q114" s="29">
        <f t="shared" si="12"/>
        <v>20908.333333333332</v>
      </c>
    </row>
    <row r="115" spans="1:17" ht="28.5" hidden="1" x14ac:dyDescent="0.25">
      <c r="A115" s="30">
        <v>2721</v>
      </c>
      <c r="B115" s="31" t="s">
        <v>130</v>
      </c>
      <c r="C115" s="26"/>
      <c r="D115" s="27"/>
      <c r="E115" s="28">
        <f t="shared" si="8"/>
        <v>0</v>
      </c>
      <c r="F115" s="29">
        <f t="shared" si="9"/>
        <v>0</v>
      </c>
      <c r="G115" s="29">
        <f t="shared" ref="G115:Q130" si="13">+F115</f>
        <v>0</v>
      </c>
      <c r="H115" s="29">
        <f t="shared" si="13"/>
        <v>0</v>
      </c>
      <c r="I115" s="29">
        <f t="shared" si="13"/>
        <v>0</v>
      </c>
      <c r="J115" s="29">
        <f t="shared" si="13"/>
        <v>0</v>
      </c>
      <c r="K115" s="29">
        <f t="shared" si="13"/>
        <v>0</v>
      </c>
      <c r="L115" s="29">
        <f t="shared" si="13"/>
        <v>0</v>
      </c>
      <c r="M115" s="29">
        <f t="shared" si="13"/>
        <v>0</v>
      </c>
      <c r="N115" s="29">
        <f t="shared" si="13"/>
        <v>0</v>
      </c>
      <c r="O115" s="29">
        <f t="shared" si="13"/>
        <v>0</v>
      </c>
      <c r="P115" s="29">
        <f t="shared" si="13"/>
        <v>0</v>
      </c>
      <c r="Q115" s="29">
        <f t="shared" si="13"/>
        <v>0</v>
      </c>
    </row>
    <row r="116" spans="1:17" hidden="1" x14ac:dyDescent="0.25">
      <c r="A116" s="30">
        <v>2731</v>
      </c>
      <c r="B116" s="31" t="s">
        <v>131</v>
      </c>
      <c r="C116" s="26"/>
      <c r="D116" s="27"/>
      <c r="E116" s="28">
        <f t="shared" si="8"/>
        <v>0</v>
      </c>
      <c r="F116" s="29">
        <f t="shared" si="9"/>
        <v>0</v>
      </c>
      <c r="G116" s="29">
        <f t="shared" si="13"/>
        <v>0</v>
      </c>
      <c r="H116" s="29">
        <f t="shared" si="13"/>
        <v>0</v>
      </c>
      <c r="I116" s="29">
        <f t="shared" si="13"/>
        <v>0</v>
      </c>
      <c r="J116" s="29">
        <f t="shared" si="13"/>
        <v>0</v>
      </c>
      <c r="K116" s="29">
        <f t="shared" si="13"/>
        <v>0</v>
      </c>
      <c r="L116" s="29">
        <f t="shared" si="13"/>
        <v>0</v>
      </c>
      <c r="M116" s="29">
        <f t="shared" si="13"/>
        <v>0</v>
      </c>
      <c r="N116" s="29">
        <f t="shared" si="13"/>
        <v>0</v>
      </c>
      <c r="O116" s="29">
        <f t="shared" si="13"/>
        <v>0</v>
      </c>
      <c r="P116" s="29">
        <f t="shared" si="13"/>
        <v>0</v>
      </c>
      <c r="Q116" s="29">
        <f t="shared" si="13"/>
        <v>0</v>
      </c>
    </row>
    <row r="117" spans="1:17" hidden="1" x14ac:dyDescent="0.25">
      <c r="A117" s="30">
        <v>2741</v>
      </c>
      <c r="B117" s="31" t="s">
        <v>132</v>
      </c>
      <c r="C117" s="26"/>
      <c r="D117" s="27"/>
      <c r="E117" s="28">
        <f t="shared" si="8"/>
        <v>0</v>
      </c>
      <c r="F117" s="29">
        <f t="shared" si="9"/>
        <v>0</v>
      </c>
      <c r="G117" s="29">
        <f t="shared" si="13"/>
        <v>0</v>
      </c>
      <c r="H117" s="29">
        <f t="shared" si="13"/>
        <v>0</v>
      </c>
      <c r="I117" s="29">
        <f t="shared" si="13"/>
        <v>0</v>
      </c>
      <c r="J117" s="29">
        <f t="shared" si="13"/>
        <v>0</v>
      </c>
      <c r="K117" s="29">
        <f t="shared" si="13"/>
        <v>0</v>
      </c>
      <c r="L117" s="29">
        <f t="shared" si="13"/>
        <v>0</v>
      </c>
      <c r="M117" s="29">
        <f t="shared" si="13"/>
        <v>0</v>
      </c>
      <c r="N117" s="29">
        <f t="shared" si="13"/>
        <v>0</v>
      </c>
      <c r="O117" s="29">
        <f t="shared" si="13"/>
        <v>0</v>
      </c>
      <c r="P117" s="29">
        <f t="shared" si="13"/>
        <v>0</v>
      </c>
      <c r="Q117" s="29">
        <f t="shared" si="13"/>
        <v>0</v>
      </c>
    </row>
    <row r="118" spans="1:17" ht="28.5" x14ac:dyDescent="0.25">
      <c r="A118" s="35">
        <v>2751</v>
      </c>
      <c r="B118" s="36" t="s">
        <v>133</v>
      </c>
      <c r="C118" s="32">
        <v>20000</v>
      </c>
      <c r="D118" s="27"/>
      <c r="E118" s="28">
        <f t="shared" si="8"/>
        <v>20000</v>
      </c>
      <c r="F118" s="29">
        <f t="shared" si="9"/>
        <v>1666.6666666666667</v>
      </c>
      <c r="G118" s="29">
        <f t="shared" si="13"/>
        <v>1666.6666666666667</v>
      </c>
      <c r="H118" s="29">
        <f t="shared" si="13"/>
        <v>1666.6666666666667</v>
      </c>
      <c r="I118" s="29">
        <f t="shared" si="13"/>
        <v>1666.6666666666667</v>
      </c>
      <c r="J118" s="29">
        <f t="shared" si="13"/>
        <v>1666.6666666666667</v>
      </c>
      <c r="K118" s="29">
        <f t="shared" si="13"/>
        <v>1666.6666666666667</v>
      </c>
      <c r="L118" s="29">
        <f t="shared" si="13"/>
        <v>1666.6666666666667</v>
      </c>
      <c r="M118" s="29">
        <f t="shared" si="13"/>
        <v>1666.6666666666667</v>
      </c>
      <c r="N118" s="29">
        <f t="shared" si="13"/>
        <v>1666.6666666666667</v>
      </c>
      <c r="O118" s="29">
        <f t="shared" si="13"/>
        <v>1666.6666666666667</v>
      </c>
      <c r="P118" s="29">
        <f t="shared" si="13"/>
        <v>1666.6666666666667</v>
      </c>
      <c r="Q118" s="29">
        <f t="shared" si="13"/>
        <v>1666.6666666666667</v>
      </c>
    </row>
    <row r="119" spans="1:17" hidden="1" x14ac:dyDescent="0.25">
      <c r="A119" s="30">
        <v>2811</v>
      </c>
      <c r="B119" s="31" t="s">
        <v>134</v>
      </c>
      <c r="C119" s="26"/>
      <c r="D119" s="27"/>
      <c r="E119" s="28">
        <f t="shared" si="8"/>
        <v>0</v>
      </c>
      <c r="F119" s="29">
        <f t="shared" si="9"/>
        <v>0</v>
      </c>
      <c r="G119" s="29">
        <f t="shared" si="13"/>
        <v>0</v>
      </c>
      <c r="H119" s="29">
        <f t="shared" si="13"/>
        <v>0</v>
      </c>
      <c r="I119" s="29">
        <f t="shared" si="13"/>
        <v>0</v>
      </c>
      <c r="J119" s="29">
        <f t="shared" si="13"/>
        <v>0</v>
      </c>
      <c r="K119" s="29">
        <f t="shared" si="13"/>
        <v>0</v>
      </c>
      <c r="L119" s="29">
        <f t="shared" si="13"/>
        <v>0</v>
      </c>
      <c r="M119" s="29">
        <f t="shared" si="13"/>
        <v>0</v>
      </c>
      <c r="N119" s="29">
        <f t="shared" si="13"/>
        <v>0</v>
      </c>
      <c r="O119" s="29">
        <f t="shared" si="13"/>
        <v>0</v>
      </c>
      <c r="P119" s="29">
        <f t="shared" si="13"/>
        <v>0</v>
      </c>
      <c r="Q119" s="29">
        <f t="shared" si="13"/>
        <v>0</v>
      </c>
    </row>
    <row r="120" spans="1:17" hidden="1" x14ac:dyDescent="0.25">
      <c r="A120" s="30">
        <v>2821</v>
      </c>
      <c r="B120" s="31" t="s">
        <v>135</v>
      </c>
      <c r="C120" s="26"/>
      <c r="D120" s="27"/>
      <c r="E120" s="28">
        <f t="shared" si="8"/>
        <v>0</v>
      </c>
      <c r="F120" s="29">
        <f t="shared" si="9"/>
        <v>0</v>
      </c>
      <c r="G120" s="29">
        <f t="shared" si="13"/>
        <v>0</v>
      </c>
      <c r="H120" s="29">
        <f t="shared" si="13"/>
        <v>0</v>
      </c>
      <c r="I120" s="29">
        <f t="shared" si="13"/>
        <v>0</v>
      </c>
      <c r="J120" s="29">
        <f t="shared" si="13"/>
        <v>0</v>
      </c>
      <c r="K120" s="29">
        <f t="shared" si="13"/>
        <v>0</v>
      </c>
      <c r="L120" s="29">
        <f t="shared" si="13"/>
        <v>0</v>
      </c>
      <c r="M120" s="29">
        <f t="shared" si="13"/>
        <v>0</v>
      </c>
      <c r="N120" s="29">
        <f t="shared" si="13"/>
        <v>0</v>
      </c>
      <c r="O120" s="29">
        <f t="shared" si="13"/>
        <v>0</v>
      </c>
      <c r="P120" s="29">
        <f t="shared" si="13"/>
        <v>0</v>
      </c>
      <c r="Q120" s="29">
        <f t="shared" si="13"/>
        <v>0</v>
      </c>
    </row>
    <row r="121" spans="1:17" ht="28.5" hidden="1" x14ac:dyDescent="0.25">
      <c r="A121" s="30">
        <v>2831</v>
      </c>
      <c r="B121" s="31" t="s">
        <v>136</v>
      </c>
      <c r="C121" s="26"/>
      <c r="D121" s="27"/>
      <c r="E121" s="28">
        <f t="shared" si="8"/>
        <v>0</v>
      </c>
      <c r="F121" s="29">
        <f t="shared" si="9"/>
        <v>0</v>
      </c>
      <c r="G121" s="29">
        <f t="shared" si="13"/>
        <v>0</v>
      </c>
      <c r="H121" s="29">
        <f t="shared" si="13"/>
        <v>0</v>
      </c>
      <c r="I121" s="29">
        <f t="shared" si="13"/>
        <v>0</v>
      </c>
      <c r="J121" s="29">
        <f t="shared" si="13"/>
        <v>0</v>
      </c>
      <c r="K121" s="29">
        <f t="shared" si="13"/>
        <v>0</v>
      </c>
      <c r="L121" s="29">
        <f t="shared" si="13"/>
        <v>0</v>
      </c>
      <c r="M121" s="29">
        <f t="shared" si="13"/>
        <v>0</v>
      </c>
      <c r="N121" s="29">
        <f t="shared" si="13"/>
        <v>0</v>
      </c>
      <c r="O121" s="29">
        <f t="shared" si="13"/>
        <v>0</v>
      </c>
      <c r="P121" s="29">
        <f t="shared" si="13"/>
        <v>0</v>
      </c>
      <c r="Q121" s="29">
        <f t="shared" si="13"/>
        <v>0</v>
      </c>
    </row>
    <row r="122" spans="1:17" x14ac:dyDescent="0.25">
      <c r="A122" s="30">
        <v>2911</v>
      </c>
      <c r="B122" s="31" t="s">
        <v>137</v>
      </c>
      <c r="C122" s="32">
        <v>10000</v>
      </c>
      <c r="D122" s="27"/>
      <c r="E122" s="28">
        <f t="shared" si="8"/>
        <v>10000</v>
      </c>
      <c r="F122" s="29">
        <f t="shared" si="9"/>
        <v>833.33333333333337</v>
      </c>
      <c r="G122" s="29">
        <f t="shared" si="13"/>
        <v>833.33333333333337</v>
      </c>
      <c r="H122" s="29">
        <f t="shared" si="13"/>
        <v>833.33333333333337</v>
      </c>
      <c r="I122" s="29">
        <f t="shared" si="13"/>
        <v>833.33333333333337</v>
      </c>
      <c r="J122" s="29">
        <f t="shared" si="13"/>
        <v>833.33333333333337</v>
      </c>
      <c r="K122" s="29">
        <f t="shared" si="13"/>
        <v>833.33333333333337</v>
      </c>
      <c r="L122" s="29">
        <f t="shared" si="13"/>
        <v>833.33333333333337</v>
      </c>
      <c r="M122" s="29">
        <f t="shared" si="13"/>
        <v>833.33333333333337</v>
      </c>
      <c r="N122" s="29">
        <f t="shared" si="13"/>
        <v>833.33333333333337</v>
      </c>
      <c r="O122" s="29">
        <f t="shared" si="13"/>
        <v>833.33333333333337</v>
      </c>
      <c r="P122" s="29">
        <f t="shared" si="13"/>
        <v>833.33333333333337</v>
      </c>
      <c r="Q122" s="29">
        <f t="shared" si="13"/>
        <v>833.33333333333337</v>
      </c>
    </row>
    <row r="123" spans="1:17" ht="28.5" x14ac:dyDescent="0.25">
      <c r="A123" s="35">
        <v>2921</v>
      </c>
      <c r="B123" s="36" t="s">
        <v>138</v>
      </c>
      <c r="C123" s="32">
        <v>12440</v>
      </c>
      <c r="D123" s="27"/>
      <c r="E123" s="28">
        <f t="shared" si="8"/>
        <v>12440</v>
      </c>
      <c r="F123" s="29">
        <f t="shared" si="9"/>
        <v>1036.6666666666667</v>
      </c>
      <c r="G123" s="29">
        <f t="shared" si="13"/>
        <v>1036.6666666666667</v>
      </c>
      <c r="H123" s="29">
        <f t="shared" si="13"/>
        <v>1036.6666666666667</v>
      </c>
      <c r="I123" s="29">
        <f t="shared" si="13"/>
        <v>1036.6666666666667</v>
      </c>
      <c r="J123" s="29">
        <f t="shared" si="13"/>
        <v>1036.6666666666667</v>
      </c>
      <c r="K123" s="29">
        <f t="shared" si="13"/>
        <v>1036.6666666666667</v>
      </c>
      <c r="L123" s="29">
        <f t="shared" si="13"/>
        <v>1036.6666666666667</v>
      </c>
      <c r="M123" s="29">
        <f t="shared" si="13"/>
        <v>1036.6666666666667</v>
      </c>
      <c r="N123" s="29">
        <f t="shared" si="13"/>
        <v>1036.6666666666667</v>
      </c>
      <c r="O123" s="29">
        <f t="shared" si="13"/>
        <v>1036.6666666666667</v>
      </c>
      <c r="P123" s="29">
        <f t="shared" si="13"/>
        <v>1036.6666666666667</v>
      </c>
      <c r="Q123" s="29">
        <f t="shared" si="13"/>
        <v>1036.6666666666667</v>
      </c>
    </row>
    <row r="124" spans="1:17" ht="42.75" hidden="1" x14ac:dyDescent="0.25">
      <c r="A124" s="24">
        <v>2931</v>
      </c>
      <c r="B124" s="25" t="s">
        <v>139</v>
      </c>
      <c r="C124" s="26"/>
      <c r="D124" s="27"/>
      <c r="E124" s="28">
        <f t="shared" si="8"/>
        <v>0</v>
      </c>
      <c r="F124" s="29">
        <f t="shared" si="9"/>
        <v>0</v>
      </c>
      <c r="G124" s="29">
        <f t="shared" si="13"/>
        <v>0</v>
      </c>
      <c r="H124" s="29">
        <f t="shared" si="13"/>
        <v>0</v>
      </c>
      <c r="I124" s="29">
        <f t="shared" si="13"/>
        <v>0</v>
      </c>
      <c r="J124" s="29">
        <f t="shared" si="13"/>
        <v>0</v>
      </c>
      <c r="K124" s="29">
        <f t="shared" si="13"/>
        <v>0</v>
      </c>
      <c r="L124" s="29">
        <f t="shared" si="13"/>
        <v>0</v>
      </c>
      <c r="M124" s="29">
        <f t="shared" si="13"/>
        <v>0</v>
      </c>
      <c r="N124" s="29">
        <f t="shared" si="13"/>
        <v>0</v>
      </c>
      <c r="O124" s="29">
        <f t="shared" si="13"/>
        <v>0</v>
      </c>
      <c r="P124" s="29">
        <f t="shared" si="13"/>
        <v>0</v>
      </c>
      <c r="Q124" s="29">
        <f t="shared" si="13"/>
        <v>0</v>
      </c>
    </row>
    <row r="125" spans="1:17" ht="42.75" hidden="1" x14ac:dyDescent="0.25">
      <c r="A125" s="24">
        <v>2941</v>
      </c>
      <c r="B125" s="25" t="s">
        <v>140</v>
      </c>
      <c r="C125" s="26"/>
      <c r="D125" s="27"/>
      <c r="E125" s="28">
        <f t="shared" si="8"/>
        <v>0</v>
      </c>
      <c r="F125" s="29">
        <f t="shared" si="9"/>
        <v>0</v>
      </c>
      <c r="G125" s="29">
        <f t="shared" si="13"/>
        <v>0</v>
      </c>
      <c r="H125" s="29">
        <f t="shared" si="13"/>
        <v>0</v>
      </c>
      <c r="I125" s="29">
        <f t="shared" si="13"/>
        <v>0</v>
      </c>
      <c r="J125" s="29">
        <f t="shared" si="13"/>
        <v>0</v>
      </c>
      <c r="K125" s="29">
        <f t="shared" si="13"/>
        <v>0</v>
      </c>
      <c r="L125" s="29">
        <f t="shared" si="13"/>
        <v>0</v>
      </c>
      <c r="M125" s="29">
        <f t="shared" si="13"/>
        <v>0</v>
      </c>
      <c r="N125" s="29">
        <f t="shared" si="13"/>
        <v>0</v>
      </c>
      <c r="O125" s="29">
        <f t="shared" si="13"/>
        <v>0</v>
      </c>
      <c r="P125" s="29">
        <f t="shared" si="13"/>
        <v>0</v>
      </c>
      <c r="Q125" s="29">
        <f t="shared" si="13"/>
        <v>0</v>
      </c>
    </row>
    <row r="126" spans="1:17" ht="42.75" hidden="1" x14ac:dyDescent="0.25">
      <c r="A126" s="24">
        <v>2951</v>
      </c>
      <c r="B126" s="25" t="s">
        <v>141</v>
      </c>
      <c r="C126" s="26"/>
      <c r="D126" s="27"/>
      <c r="E126" s="28">
        <f t="shared" si="8"/>
        <v>0</v>
      </c>
      <c r="F126" s="29">
        <f t="shared" si="9"/>
        <v>0</v>
      </c>
      <c r="G126" s="29">
        <f t="shared" si="13"/>
        <v>0</v>
      </c>
      <c r="H126" s="29">
        <f t="shared" si="13"/>
        <v>0</v>
      </c>
      <c r="I126" s="29">
        <f t="shared" si="13"/>
        <v>0</v>
      </c>
      <c r="J126" s="29">
        <f t="shared" si="13"/>
        <v>0</v>
      </c>
      <c r="K126" s="29">
        <f t="shared" si="13"/>
        <v>0</v>
      </c>
      <c r="L126" s="29">
        <f t="shared" si="13"/>
        <v>0</v>
      </c>
      <c r="M126" s="29">
        <f t="shared" si="13"/>
        <v>0</v>
      </c>
      <c r="N126" s="29">
        <f t="shared" si="13"/>
        <v>0</v>
      </c>
      <c r="O126" s="29">
        <f t="shared" si="13"/>
        <v>0</v>
      </c>
      <c r="P126" s="29">
        <f t="shared" si="13"/>
        <v>0</v>
      </c>
      <c r="Q126" s="29">
        <f t="shared" si="13"/>
        <v>0</v>
      </c>
    </row>
    <row r="127" spans="1:17" ht="28.5" hidden="1" x14ac:dyDescent="0.25">
      <c r="A127" s="24">
        <v>2961</v>
      </c>
      <c r="B127" s="25" t="s">
        <v>142</v>
      </c>
      <c r="C127" s="26"/>
      <c r="D127" s="27"/>
      <c r="E127" s="28">
        <f t="shared" si="8"/>
        <v>0</v>
      </c>
      <c r="F127" s="29">
        <f t="shared" si="9"/>
        <v>0</v>
      </c>
      <c r="G127" s="29">
        <f t="shared" si="13"/>
        <v>0</v>
      </c>
      <c r="H127" s="29">
        <f t="shared" si="13"/>
        <v>0</v>
      </c>
      <c r="I127" s="29">
        <f t="shared" si="13"/>
        <v>0</v>
      </c>
      <c r="J127" s="29">
        <f t="shared" si="13"/>
        <v>0</v>
      </c>
      <c r="K127" s="29">
        <f t="shared" si="13"/>
        <v>0</v>
      </c>
      <c r="L127" s="29">
        <f t="shared" si="13"/>
        <v>0</v>
      </c>
      <c r="M127" s="29">
        <f t="shared" si="13"/>
        <v>0</v>
      </c>
      <c r="N127" s="29">
        <f t="shared" si="13"/>
        <v>0</v>
      </c>
      <c r="O127" s="29">
        <f t="shared" si="13"/>
        <v>0</v>
      </c>
      <c r="P127" s="29">
        <f t="shared" si="13"/>
        <v>0</v>
      </c>
      <c r="Q127" s="29">
        <f t="shared" si="13"/>
        <v>0</v>
      </c>
    </row>
    <row r="128" spans="1:17" ht="28.5" hidden="1" x14ac:dyDescent="0.25">
      <c r="A128" s="24">
        <v>2971</v>
      </c>
      <c r="B128" s="25" t="s">
        <v>143</v>
      </c>
      <c r="C128" s="26"/>
      <c r="D128" s="27"/>
      <c r="E128" s="28">
        <f t="shared" si="8"/>
        <v>0</v>
      </c>
      <c r="F128" s="29">
        <f t="shared" si="9"/>
        <v>0</v>
      </c>
      <c r="G128" s="29">
        <f t="shared" si="13"/>
        <v>0</v>
      </c>
      <c r="H128" s="29">
        <f t="shared" si="13"/>
        <v>0</v>
      </c>
      <c r="I128" s="29">
        <f t="shared" si="13"/>
        <v>0</v>
      </c>
      <c r="J128" s="29">
        <f t="shared" si="13"/>
        <v>0</v>
      </c>
      <c r="K128" s="29">
        <f t="shared" si="13"/>
        <v>0</v>
      </c>
      <c r="L128" s="29">
        <f t="shared" si="13"/>
        <v>0</v>
      </c>
      <c r="M128" s="29">
        <f t="shared" si="13"/>
        <v>0</v>
      </c>
      <c r="N128" s="29">
        <f t="shared" si="13"/>
        <v>0</v>
      </c>
      <c r="O128" s="29">
        <f t="shared" si="13"/>
        <v>0</v>
      </c>
      <c r="P128" s="29">
        <f t="shared" si="13"/>
        <v>0</v>
      </c>
      <c r="Q128" s="29">
        <f t="shared" si="13"/>
        <v>0</v>
      </c>
    </row>
    <row r="129" spans="1:17" ht="28.5" hidden="1" x14ac:dyDescent="0.25">
      <c r="A129" s="24">
        <v>2981</v>
      </c>
      <c r="B129" s="25" t="s">
        <v>144</v>
      </c>
      <c r="C129" s="26"/>
      <c r="D129" s="27"/>
      <c r="E129" s="28">
        <f t="shared" si="8"/>
        <v>0</v>
      </c>
      <c r="F129" s="29">
        <f t="shared" si="9"/>
        <v>0</v>
      </c>
      <c r="G129" s="29">
        <f t="shared" si="13"/>
        <v>0</v>
      </c>
      <c r="H129" s="29">
        <f t="shared" si="13"/>
        <v>0</v>
      </c>
      <c r="I129" s="29">
        <f t="shared" si="13"/>
        <v>0</v>
      </c>
      <c r="J129" s="29">
        <f t="shared" si="13"/>
        <v>0</v>
      </c>
      <c r="K129" s="29">
        <f t="shared" si="13"/>
        <v>0</v>
      </c>
      <c r="L129" s="29">
        <f t="shared" si="13"/>
        <v>0</v>
      </c>
      <c r="M129" s="29">
        <f t="shared" si="13"/>
        <v>0</v>
      </c>
      <c r="N129" s="29">
        <f t="shared" si="13"/>
        <v>0</v>
      </c>
      <c r="O129" s="29">
        <f t="shared" si="13"/>
        <v>0</v>
      </c>
      <c r="P129" s="29">
        <f t="shared" si="13"/>
        <v>0</v>
      </c>
      <c r="Q129" s="29">
        <f t="shared" si="13"/>
        <v>0</v>
      </c>
    </row>
    <row r="130" spans="1:17" ht="28.5" hidden="1" x14ac:dyDescent="0.25">
      <c r="A130" s="24">
        <v>2991</v>
      </c>
      <c r="B130" s="25" t="s">
        <v>145</v>
      </c>
      <c r="C130" s="26"/>
      <c r="D130" s="27"/>
      <c r="E130" s="28">
        <f t="shared" si="8"/>
        <v>0</v>
      </c>
      <c r="F130" s="29">
        <f t="shared" si="9"/>
        <v>0</v>
      </c>
      <c r="G130" s="29">
        <f t="shared" si="13"/>
        <v>0</v>
      </c>
      <c r="H130" s="29">
        <f t="shared" si="13"/>
        <v>0</v>
      </c>
      <c r="I130" s="29">
        <f t="shared" si="13"/>
        <v>0</v>
      </c>
      <c r="J130" s="29">
        <f t="shared" si="13"/>
        <v>0</v>
      </c>
      <c r="K130" s="29">
        <f t="shared" si="13"/>
        <v>0</v>
      </c>
      <c r="L130" s="29">
        <f t="shared" si="13"/>
        <v>0</v>
      </c>
      <c r="M130" s="29">
        <f t="shared" si="13"/>
        <v>0</v>
      </c>
      <c r="N130" s="29">
        <f t="shared" si="13"/>
        <v>0</v>
      </c>
      <c r="O130" s="29">
        <f t="shared" si="13"/>
        <v>0</v>
      </c>
      <c r="P130" s="29">
        <f t="shared" si="13"/>
        <v>0</v>
      </c>
      <c r="Q130" s="29">
        <f t="shared" si="13"/>
        <v>0</v>
      </c>
    </row>
    <row r="131" spans="1:17" ht="18" x14ac:dyDescent="0.25">
      <c r="A131" s="43"/>
      <c r="B131" s="37" t="s">
        <v>80</v>
      </c>
      <c r="C131" s="44">
        <f>SUM(C67:C130)</f>
        <v>10201319.300000001</v>
      </c>
      <c r="E131" s="45">
        <f t="shared" ref="E131:Q131" si="14">SUM(E67:E130)</f>
        <v>10201319.300000001</v>
      </c>
      <c r="F131" s="46">
        <f t="shared" si="14"/>
        <v>850109.94166666665</v>
      </c>
      <c r="G131" s="46">
        <f t="shared" si="14"/>
        <v>850109.94166666665</v>
      </c>
      <c r="H131" s="46">
        <f t="shared" si="14"/>
        <v>850109.94166666665</v>
      </c>
      <c r="I131" s="46">
        <f t="shared" si="14"/>
        <v>850109.94166666665</v>
      </c>
      <c r="J131" s="46">
        <f t="shared" si="14"/>
        <v>850109.94166666665</v>
      </c>
      <c r="K131" s="46">
        <f t="shared" si="14"/>
        <v>850109.94166666665</v>
      </c>
      <c r="L131" s="46">
        <f t="shared" si="14"/>
        <v>850109.94166666665</v>
      </c>
      <c r="M131" s="46">
        <f t="shared" si="14"/>
        <v>850109.94166666665</v>
      </c>
      <c r="N131" s="46">
        <f t="shared" si="14"/>
        <v>850109.94166666665</v>
      </c>
      <c r="O131" s="46">
        <f t="shared" si="14"/>
        <v>850109.94166666665</v>
      </c>
      <c r="P131" s="46">
        <f t="shared" si="14"/>
        <v>850109.94166666665</v>
      </c>
      <c r="Q131" s="46">
        <f t="shared" si="14"/>
        <v>850109.94166666665</v>
      </c>
    </row>
    <row r="132" spans="1:17" hidden="1" x14ac:dyDescent="0.25">
      <c r="C132"/>
    </row>
    <row r="133" spans="1:17" ht="18" x14ac:dyDescent="0.25">
      <c r="A133" s="12" t="s">
        <v>146</v>
      </c>
      <c r="B133" s="13"/>
      <c r="C133" t="s">
        <v>2</v>
      </c>
    </row>
    <row r="134" spans="1:17" x14ac:dyDescent="0.25">
      <c r="A134" s="30">
        <v>3111</v>
      </c>
      <c r="B134" s="31" t="s">
        <v>147</v>
      </c>
      <c r="C134" s="32">
        <v>1000000</v>
      </c>
      <c r="D134" s="27"/>
      <c r="E134" s="28">
        <f t="shared" ref="E134:E197" si="15">+C134</f>
        <v>1000000</v>
      </c>
      <c r="F134" s="29">
        <f t="shared" ref="F134:F197" si="16">+E134/12</f>
        <v>83333.333333333328</v>
      </c>
      <c r="G134" s="29">
        <f t="shared" ref="G134:Q149" si="17">+F134</f>
        <v>83333.333333333328</v>
      </c>
      <c r="H134" s="29">
        <f t="shared" si="17"/>
        <v>83333.333333333328</v>
      </c>
      <c r="I134" s="29">
        <f t="shared" si="17"/>
        <v>83333.333333333328</v>
      </c>
      <c r="J134" s="29">
        <f t="shared" si="17"/>
        <v>83333.333333333328</v>
      </c>
      <c r="K134" s="29">
        <f t="shared" si="17"/>
        <v>83333.333333333328</v>
      </c>
      <c r="L134" s="29">
        <f t="shared" si="17"/>
        <v>83333.333333333328</v>
      </c>
      <c r="M134" s="29">
        <f t="shared" si="17"/>
        <v>83333.333333333328</v>
      </c>
      <c r="N134" s="29">
        <f t="shared" si="17"/>
        <v>83333.333333333328</v>
      </c>
      <c r="O134" s="29">
        <f t="shared" si="17"/>
        <v>83333.333333333328</v>
      </c>
      <c r="P134" s="29">
        <f t="shared" si="17"/>
        <v>83333.333333333328</v>
      </c>
      <c r="Q134" s="29">
        <f t="shared" si="17"/>
        <v>83333.333333333328</v>
      </c>
    </row>
    <row r="135" spans="1:17" hidden="1" x14ac:dyDescent="0.25">
      <c r="A135" s="30">
        <v>3112</v>
      </c>
      <c r="B135" s="31" t="s">
        <v>148</v>
      </c>
      <c r="C135" s="26"/>
      <c r="D135" s="27"/>
      <c r="E135" s="28">
        <f t="shared" si="15"/>
        <v>0</v>
      </c>
      <c r="F135" s="29">
        <f t="shared" si="16"/>
        <v>0</v>
      </c>
      <c r="G135" s="29">
        <f t="shared" si="17"/>
        <v>0</v>
      </c>
      <c r="H135" s="29">
        <f t="shared" si="17"/>
        <v>0</v>
      </c>
      <c r="I135" s="29">
        <f t="shared" si="17"/>
        <v>0</v>
      </c>
      <c r="J135" s="29">
        <f t="shared" si="17"/>
        <v>0</v>
      </c>
      <c r="K135" s="29">
        <f t="shared" si="17"/>
        <v>0</v>
      </c>
      <c r="L135" s="29">
        <f t="shared" si="17"/>
        <v>0</v>
      </c>
      <c r="M135" s="29">
        <f t="shared" si="17"/>
        <v>0</v>
      </c>
      <c r="N135" s="29">
        <f t="shared" si="17"/>
        <v>0</v>
      </c>
      <c r="O135" s="29">
        <f t="shared" si="17"/>
        <v>0</v>
      </c>
      <c r="P135" s="29">
        <f t="shared" si="17"/>
        <v>0</v>
      </c>
      <c r="Q135" s="29">
        <f t="shared" si="17"/>
        <v>0</v>
      </c>
    </row>
    <row r="136" spans="1:17" ht="28.5" hidden="1" x14ac:dyDescent="0.25">
      <c r="A136" s="30">
        <v>3113</v>
      </c>
      <c r="B136" s="31" t="s">
        <v>149</v>
      </c>
      <c r="C136" s="26"/>
      <c r="D136" s="27"/>
      <c r="E136" s="28">
        <f t="shared" si="15"/>
        <v>0</v>
      </c>
      <c r="F136" s="29">
        <f t="shared" si="16"/>
        <v>0</v>
      </c>
      <c r="G136" s="29">
        <f t="shared" si="17"/>
        <v>0</v>
      </c>
      <c r="H136" s="29">
        <f t="shared" si="17"/>
        <v>0</v>
      </c>
      <c r="I136" s="29">
        <f t="shared" si="17"/>
        <v>0</v>
      </c>
      <c r="J136" s="29">
        <f t="shared" si="17"/>
        <v>0</v>
      </c>
      <c r="K136" s="29">
        <f t="shared" si="17"/>
        <v>0</v>
      </c>
      <c r="L136" s="29">
        <f t="shared" si="17"/>
        <v>0</v>
      </c>
      <c r="M136" s="29">
        <f t="shared" si="17"/>
        <v>0</v>
      </c>
      <c r="N136" s="29">
        <f t="shared" si="17"/>
        <v>0</v>
      </c>
      <c r="O136" s="29">
        <f t="shared" si="17"/>
        <v>0</v>
      </c>
      <c r="P136" s="29">
        <f t="shared" si="17"/>
        <v>0</v>
      </c>
      <c r="Q136" s="29">
        <f t="shared" si="17"/>
        <v>0</v>
      </c>
    </row>
    <row r="137" spans="1:17" x14ac:dyDescent="0.25">
      <c r="A137" s="35">
        <v>3121</v>
      </c>
      <c r="B137" s="36" t="s">
        <v>150</v>
      </c>
      <c r="C137" s="32">
        <v>580055.05999999982</v>
      </c>
      <c r="D137" s="27"/>
      <c r="E137" s="28">
        <f t="shared" si="15"/>
        <v>580055.05999999982</v>
      </c>
      <c r="F137" s="29">
        <f t="shared" si="16"/>
        <v>48337.921666666654</v>
      </c>
      <c r="G137" s="29">
        <f t="shared" si="17"/>
        <v>48337.921666666654</v>
      </c>
      <c r="H137" s="29">
        <f t="shared" si="17"/>
        <v>48337.921666666654</v>
      </c>
      <c r="I137" s="29">
        <f t="shared" si="17"/>
        <v>48337.921666666654</v>
      </c>
      <c r="J137" s="29">
        <f t="shared" si="17"/>
        <v>48337.921666666654</v>
      </c>
      <c r="K137" s="29">
        <f t="shared" si="17"/>
        <v>48337.921666666654</v>
      </c>
      <c r="L137" s="29">
        <f t="shared" si="17"/>
        <v>48337.921666666654</v>
      </c>
      <c r="M137" s="29">
        <f t="shared" si="17"/>
        <v>48337.921666666654</v>
      </c>
      <c r="N137" s="29">
        <f t="shared" si="17"/>
        <v>48337.921666666654</v>
      </c>
      <c r="O137" s="29">
        <f t="shared" si="17"/>
        <v>48337.921666666654</v>
      </c>
      <c r="P137" s="29">
        <f t="shared" si="17"/>
        <v>48337.921666666654</v>
      </c>
      <c r="Q137" s="29">
        <f t="shared" si="17"/>
        <v>48337.921666666654</v>
      </c>
    </row>
    <row r="138" spans="1:17" x14ac:dyDescent="0.25">
      <c r="A138" s="47">
        <v>3131</v>
      </c>
      <c r="B138" s="48" t="s">
        <v>151</v>
      </c>
      <c r="C138" s="32">
        <v>106654</v>
      </c>
      <c r="D138" s="27"/>
      <c r="E138" s="28">
        <f t="shared" si="15"/>
        <v>106654</v>
      </c>
      <c r="F138" s="29">
        <f t="shared" si="16"/>
        <v>8887.8333333333339</v>
      </c>
      <c r="G138" s="29">
        <f t="shared" si="17"/>
        <v>8887.8333333333339</v>
      </c>
      <c r="H138" s="29">
        <f t="shared" si="17"/>
        <v>8887.8333333333339</v>
      </c>
      <c r="I138" s="29">
        <f t="shared" si="17"/>
        <v>8887.8333333333339</v>
      </c>
      <c r="J138" s="29">
        <f t="shared" si="17"/>
        <v>8887.8333333333339</v>
      </c>
      <c r="K138" s="29">
        <f t="shared" si="17"/>
        <v>8887.8333333333339</v>
      </c>
      <c r="L138" s="29">
        <f t="shared" si="17"/>
        <v>8887.8333333333339</v>
      </c>
      <c r="M138" s="29">
        <f t="shared" si="17"/>
        <v>8887.8333333333339</v>
      </c>
      <c r="N138" s="29">
        <f t="shared" si="17"/>
        <v>8887.8333333333339</v>
      </c>
      <c r="O138" s="29">
        <f t="shared" si="17"/>
        <v>8887.8333333333339</v>
      </c>
      <c r="P138" s="29">
        <f t="shared" si="17"/>
        <v>8887.8333333333339</v>
      </c>
      <c r="Q138" s="29">
        <f t="shared" si="17"/>
        <v>8887.8333333333339</v>
      </c>
    </row>
    <row r="139" spans="1:17" x14ac:dyDescent="0.25">
      <c r="A139" s="35">
        <v>3141</v>
      </c>
      <c r="B139" s="36" t="s">
        <v>152</v>
      </c>
      <c r="C139" s="32">
        <v>240000</v>
      </c>
      <c r="D139" s="27"/>
      <c r="E139" s="28">
        <f t="shared" si="15"/>
        <v>240000</v>
      </c>
      <c r="F139" s="29">
        <f t="shared" si="16"/>
        <v>20000</v>
      </c>
      <c r="G139" s="29">
        <f t="shared" si="17"/>
        <v>20000</v>
      </c>
      <c r="H139" s="29">
        <f t="shared" si="17"/>
        <v>20000</v>
      </c>
      <c r="I139" s="29">
        <f t="shared" si="17"/>
        <v>20000</v>
      </c>
      <c r="J139" s="29">
        <f t="shared" si="17"/>
        <v>20000</v>
      </c>
      <c r="K139" s="29">
        <f t="shared" si="17"/>
        <v>20000</v>
      </c>
      <c r="L139" s="29">
        <f t="shared" si="17"/>
        <v>20000</v>
      </c>
      <c r="M139" s="29">
        <f t="shared" si="17"/>
        <v>20000</v>
      </c>
      <c r="N139" s="29">
        <f t="shared" si="17"/>
        <v>20000</v>
      </c>
      <c r="O139" s="29">
        <f t="shared" si="17"/>
        <v>20000</v>
      </c>
      <c r="P139" s="29">
        <f t="shared" si="17"/>
        <v>20000</v>
      </c>
      <c r="Q139" s="29">
        <f t="shared" si="17"/>
        <v>20000</v>
      </c>
    </row>
    <row r="140" spans="1:17" x14ac:dyDescent="0.25">
      <c r="A140" s="30">
        <v>3151</v>
      </c>
      <c r="B140" s="31" t="s">
        <v>153</v>
      </c>
      <c r="C140" s="32">
        <v>50000</v>
      </c>
      <c r="D140" s="27"/>
      <c r="E140" s="28">
        <f t="shared" si="15"/>
        <v>50000</v>
      </c>
      <c r="F140" s="29">
        <f t="shared" si="16"/>
        <v>4166.666666666667</v>
      </c>
      <c r="G140" s="29">
        <f t="shared" si="17"/>
        <v>4166.666666666667</v>
      </c>
      <c r="H140" s="29">
        <f t="shared" si="17"/>
        <v>4166.666666666667</v>
      </c>
      <c r="I140" s="29">
        <f t="shared" si="17"/>
        <v>4166.666666666667</v>
      </c>
      <c r="J140" s="29">
        <f t="shared" si="17"/>
        <v>4166.666666666667</v>
      </c>
      <c r="K140" s="29">
        <f t="shared" si="17"/>
        <v>4166.666666666667</v>
      </c>
      <c r="L140" s="29">
        <f t="shared" si="17"/>
        <v>4166.666666666667</v>
      </c>
      <c r="M140" s="29">
        <f t="shared" si="17"/>
        <v>4166.666666666667</v>
      </c>
      <c r="N140" s="29">
        <f t="shared" si="17"/>
        <v>4166.666666666667</v>
      </c>
      <c r="O140" s="29">
        <f t="shared" si="17"/>
        <v>4166.666666666667</v>
      </c>
      <c r="P140" s="29">
        <f t="shared" si="17"/>
        <v>4166.666666666667</v>
      </c>
      <c r="Q140" s="29">
        <f t="shared" si="17"/>
        <v>4166.666666666667</v>
      </c>
    </row>
    <row r="141" spans="1:17" ht="28.5" hidden="1" x14ac:dyDescent="0.25">
      <c r="A141" s="35">
        <v>3161</v>
      </c>
      <c r="B141" s="36" t="s">
        <v>154</v>
      </c>
      <c r="C141" s="26"/>
      <c r="D141" s="27"/>
      <c r="E141" s="28">
        <f t="shared" si="15"/>
        <v>0</v>
      </c>
      <c r="F141" s="29">
        <f t="shared" si="16"/>
        <v>0</v>
      </c>
      <c r="G141" s="29">
        <f t="shared" si="17"/>
        <v>0</v>
      </c>
      <c r="H141" s="29">
        <f t="shared" si="17"/>
        <v>0</v>
      </c>
      <c r="I141" s="29">
        <f t="shared" si="17"/>
        <v>0</v>
      </c>
      <c r="J141" s="29">
        <f t="shared" si="17"/>
        <v>0</v>
      </c>
      <c r="K141" s="29">
        <f t="shared" si="17"/>
        <v>0</v>
      </c>
      <c r="L141" s="29">
        <f t="shared" si="17"/>
        <v>0</v>
      </c>
      <c r="M141" s="29">
        <f t="shared" si="17"/>
        <v>0</v>
      </c>
      <c r="N141" s="29">
        <f t="shared" si="17"/>
        <v>0</v>
      </c>
      <c r="O141" s="29">
        <f t="shared" si="17"/>
        <v>0</v>
      </c>
      <c r="P141" s="29">
        <f t="shared" si="17"/>
        <v>0</v>
      </c>
      <c r="Q141" s="29">
        <f t="shared" si="17"/>
        <v>0</v>
      </c>
    </row>
    <row r="142" spans="1:17" ht="28.5" x14ac:dyDescent="0.25">
      <c r="A142" s="35">
        <v>3171</v>
      </c>
      <c r="B142" s="36" t="s">
        <v>155</v>
      </c>
      <c r="C142" s="32">
        <v>124703.99999999999</v>
      </c>
      <c r="D142" s="27"/>
      <c r="E142" s="28">
        <f t="shared" si="15"/>
        <v>124703.99999999999</v>
      </c>
      <c r="F142" s="29">
        <f t="shared" si="16"/>
        <v>10391.999999999998</v>
      </c>
      <c r="G142" s="29">
        <f t="shared" si="17"/>
        <v>10391.999999999998</v>
      </c>
      <c r="H142" s="29">
        <f t="shared" si="17"/>
        <v>10391.999999999998</v>
      </c>
      <c r="I142" s="29">
        <f t="shared" si="17"/>
        <v>10391.999999999998</v>
      </c>
      <c r="J142" s="29">
        <f t="shared" si="17"/>
        <v>10391.999999999998</v>
      </c>
      <c r="K142" s="29">
        <f t="shared" si="17"/>
        <v>10391.999999999998</v>
      </c>
      <c r="L142" s="29">
        <f t="shared" si="17"/>
        <v>10391.999999999998</v>
      </c>
      <c r="M142" s="29">
        <f t="shared" si="17"/>
        <v>10391.999999999998</v>
      </c>
      <c r="N142" s="29">
        <f t="shared" si="17"/>
        <v>10391.999999999998</v>
      </c>
      <c r="O142" s="29">
        <f t="shared" si="17"/>
        <v>10391.999999999998</v>
      </c>
      <c r="P142" s="29">
        <f t="shared" si="17"/>
        <v>10391.999999999998</v>
      </c>
      <c r="Q142" s="29">
        <f t="shared" si="17"/>
        <v>10391.999999999998</v>
      </c>
    </row>
    <row r="143" spans="1:17" x14ac:dyDescent="0.25">
      <c r="A143" s="33">
        <v>3181</v>
      </c>
      <c r="B143" s="34" t="s">
        <v>156</v>
      </c>
      <c r="C143" s="32">
        <v>15900</v>
      </c>
      <c r="D143" s="27"/>
      <c r="E143" s="28">
        <f t="shared" si="15"/>
        <v>15900</v>
      </c>
      <c r="F143" s="29">
        <f t="shared" si="16"/>
        <v>1325</v>
      </c>
      <c r="G143" s="29">
        <f t="shared" si="17"/>
        <v>1325</v>
      </c>
      <c r="H143" s="29">
        <f t="shared" si="17"/>
        <v>1325</v>
      </c>
      <c r="I143" s="29">
        <f t="shared" si="17"/>
        <v>1325</v>
      </c>
      <c r="J143" s="29">
        <f t="shared" si="17"/>
        <v>1325</v>
      </c>
      <c r="K143" s="29">
        <f t="shared" si="17"/>
        <v>1325</v>
      </c>
      <c r="L143" s="29">
        <f t="shared" si="17"/>
        <v>1325</v>
      </c>
      <c r="M143" s="29">
        <f t="shared" si="17"/>
        <v>1325</v>
      </c>
      <c r="N143" s="29">
        <f t="shared" si="17"/>
        <v>1325</v>
      </c>
      <c r="O143" s="29">
        <f t="shared" si="17"/>
        <v>1325</v>
      </c>
      <c r="P143" s="29">
        <f t="shared" si="17"/>
        <v>1325</v>
      </c>
      <c r="Q143" s="29">
        <f t="shared" si="17"/>
        <v>1325</v>
      </c>
    </row>
    <row r="144" spans="1:17" hidden="1" x14ac:dyDescent="0.25">
      <c r="A144" s="30">
        <v>3182</v>
      </c>
      <c r="B144" s="31" t="s">
        <v>157</v>
      </c>
      <c r="C144" s="26"/>
      <c r="D144" s="27"/>
      <c r="E144" s="28">
        <f t="shared" si="15"/>
        <v>0</v>
      </c>
      <c r="F144" s="29">
        <f t="shared" si="16"/>
        <v>0</v>
      </c>
      <c r="G144" s="29">
        <f t="shared" si="17"/>
        <v>0</v>
      </c>
      <c r="H144" s="29">
        <f t="shared" si="17"/>
        <v>0</v>
      </c>
      <c r="I144" s="29">
        <f t="shared" si="17"/>
        <v>0</v>
      </c>
      <c r="J144" s="29">
        <f t="shared" si="17"/>
        <v>0</v>
      </c>
      <c r="K144" s="29">
        <f t="shared" si="17"/>
        <v>0</v>
      </c>
      <c r="L144" s="29">
        <f t="shared" si="17"/>
        <v>0</v>
      </c>
      <c r="M144" s="29">
        <f t="shared" si="17"/>
        <v>0</v>
      </c>
      <c r="N144" s="29">
        <f t="shared" si="17"/>
        <v>0</v>
      </c>
      <c r="O144" s="29">
        <f t="shared" si="17"/>
        <v>0</v>
      </c>
      <c r="P144" s="29">
        <f t="shared" si="17"/>
        <v>0</v>
      </c>
      <c r="Q144" s="29">
        <f t="shared" si="17"/>
        <v>0</v>
      </c>
    </row>
    <row r="145" spans="1:17" hidden="1" x14ac:dyDescent="0.25">
      <c r="A145" s="30">
        <v>3191</v>
      </c>
      <c r="B145" s="31" t="s">
        <v>158</v>
      </c>
      <c r="C145" s="26"/>
      <c r="D145" s="27"/>
      <c r="E145" s="28">
        <f t="shared" si="15"/>
        <v>0</v>
      </c>
      <c r="F145" s="29">
        <f t="shared" si="16"/>
        <v>0</v>
      </c>
      <c r="G145" s="29">
        <f t="shared" si="17"/>
        <v>0</v>
      </c>
      <c r="H145" s="29">
        <f t="shared" si="17"/>
        <v>0</v>
      </c>
      <c r="I145" s="29">
        <f t="shared" si="17"/>
        <v>0</v>
      </c>
      <c r="J145" s="29">
        <f t="shared" si="17"/>
        <v>0</v>
      </c>
      <c r="K145" s="29">
        <f t="shared" si="17"/>
        <v>0</v>
      </c>
      <c r="L145" s="29">
        <f t="shared" si="17"/>
        <v>0</v>
      </c>
      <c r="M145" s="29">
        <f t="shared" si="17"/>
        <v>0</v>
      </c>
      <c r="N145" s="29">
        <f t="shared" si="17"/>
        <v>0</v>
      </c>
      <c r="O145" s="29">
        <f t="shared" si="17"/>
        <v>0</v>
      </c>
      <c r="P145" s="29">
        <f t="shared" si="17"/>
        <v>0</v>
      </c>
      <c r="Q145" s="29">
        <f t="shared" si="17"/>
        <v>0</v>
      </c>
    </row>
    <row r="146" spans="1:17" hidden="1" x14ac:dyDescent="0.25">
      <c r="A146" s="30">
        <v>3192</v>
      </c>
      <c r="B146" s="31" t="s">
        <v>159</v>
      </c>
      <c r="C146" s="26"/>
      <c r="D146" s="27"/>
      <c r="E146" s="28">
        <f t="shared" si="15"/>
        <v>0</v>
      </c>
      <c r="F146" s="29">
        <f t="shared" si="16"/>
        <v>0</v>
      </c>
      <c r="G146" s="29">
        <f t="shared" si="17"/>
        <v>0</v>
      </c>
      <c r="H146" s="29">
        <f t="shared" si="17"/>
        <v>0</v>
      </c>
      <c r="I146" s="29">
        <f t="shared" si="17"/>
        <v>0</v>
      </c>
      <c r="J146" s="29">
        <f t="shared" si="17"/>
        <v>0</v>
      </c>
      <c r="K146" s="29">
        <f t="shared" si="17"/>
        <v>0</v>
      </c>
      <c r="L146" s="29">
        <f t="shared" si="17"/>
        <v>0</v>
      </c>
      <c r="M146" s="29">
        <f t="shared" si="17"/>
        <v>0</v>
      </c>
      <c r="N146" s="29">
        <f t="shared" si="17"/>
        <v>0</v>
      </c>
      <c r="O146" s="29">
        <f t="shared" si="17"/>
        <v>0</v>
      </c>
      <c r="P146" s="29">
        <f t="shared" si="17"/>
        <v>0</v>
      </c>
      <c r="Q146" s="29">
        <f t="shared" si="17"/>
        <v>0</v>
      </c>
    </row>
    <row r="147" spans="1:17" x14ac:dyDescent="0.25">
      <c r="A147" s="35">
        <v>3211</v>
      </c>
      <c r="B147" s="36" t="s">
        <v>160</v>
      </c>
      <c r="C147" s="32">
        <v>2426698</v>
      </c>
      <c r="D147" s="27"/>
      <c r="E147" s="28">
        <f t="shared" si="15"/>
        <v>2426698</v>
      </c>
      <c r="F147" s="29">
        <f t="shared" si="16"/>
        <v>202224.83333333334</v>
      </c>
      <c r="G147" s="29">
        <f t="shared" si="17"/>
        <v>202224.83333333334</v>
      </c>
      <c r="H147" s="29">
        <f t="shared" si="17"/>
        <v>202224.83333333334</v>
      </c>
      <c r="I147" s="29">
        <f t="shared" si="17"/>
        <v>202224.83333333334</v>
      </c>
      <c r="J147" s="29">
        <f t="shared" si="17"/>
        <v>202224.83333333334</v>
      </c>
      <c r="K147" s="29">
        <f t="shared" si="17"/>
        <v>202224.83333333334</v>
      </c>
      <c r="L147" s="29">
        <f t="shared" si="17"/>
        <v>202224.83333333334</v>
      </c>
      <c r="M147" s="29">
        <f t="shared" si="17"/>
        <v>202224.83333333334</v>
      </c>
      <c r="N147" s="29">
        <f t="shared" si="17"/>
        <v>202224.83333333334</v>
      </c>
      <c r="O147" s="29">
        <f t="shared" si="17"/>
        <v>202224.83333333334</v>
      </c>
      <c r="P147" s="29">
        <f t="shared" si="17"/>
        <v>202224.83333333334</v>
      </c>
      <c r="Q147" s="29">
        <f t="shared" si="17"/>
        <v>202224.83333333334</v>
      </c>
    </row>
    <row r="148" spans="1:17" x14ac:dyDescent="0.25">
      <c r="A148" s="33">
        <v>3221</v>
      </c>
      <c r="B148" s="34" t="s">
        <v>161</v>
      </c>
      <c r="C148" s="32">
        <v>169451</v>
      </c>
      <c r="D148" s="27"/>
      <c r="E148" s="28">
        <f t="shared" si="15"/>
        <v>169451</v>
      </c>
      <c r="F148" s="29">
        <f t="shared" si="16"/>
        <v>14120.916666666666</v>
      </c>
      <c r="G148" s="29">
        <f t="shared" si="17"/>
        <v>14120.916666666666</v>
      </c>
      <c r="H148" s="29">
        <f t="shared" si="17"/>
        <v>14120.916666666666</v>
      </c>
      <c r="I148" s="29">
        <f t="shared" si="17"/>
        <v>14120.916666666666</v>
      </c>
      <c r="J148" s="29">
        <f t="shared" si="17"/>
        <v>14120.916666666666</v>
      </c>
      <c r="K148" s="29">
        <f t="shared" si="17"/>
        <v>14120.916666666666</v>
      </c>
      <c r="L148" s="29">
        <f t="shared" si="17"/>
        <v>14120.916666666666</v>
      </c>
      <c r="M148" s="29">
        <f t="shared" si="17"/>
        <v>14120.916666666666</v>
      </c>
      <c r="N148" s="29">
        <f t="shared" si="17"/>
        <v>14120.916666666666</v>
      </c>
      <c r="O148" s="29">
        <f t="shared" si="17"/>
        <v>14120.916666666666</v>
      </c>
      <c r="P148" s="29">
        <f t="shared" si="17"/>
        <v>14120.916666666666</v>
      </c>
      <c r="Q148" s="29">
        <f t="shared" si="17"/>
        <v>14120.916666666666</v>
      </c>
    </row>
    <row r="149" spans="1:17" x14ac:dyDescent="0.25">
      <c r="A149" s="35">
        <v>3231</v>
      </c>
      <c r="B149" s="36" t="s">
        <v>162</v>
      </c>
      <c r="C149" s="32">
        <v>83115</v>
      </c>
      <c r="D149" s="27"/>
      <c r="E149" s="28">
        <f t="shared" si="15"/>
        <v>83115</v>
      </c>
      <c r="F149" s="29">
        <f t="shared" si="16"/>
        <v>6926.25</v>
      </c>
      <c r="G149" s="29">
        <f t="shared" si="17"/>
        <v>6926.25</v>
      </c>
      <c r="H149" s="29">
        <f t="shared" si="17"/>
        <v>6926.25</v>
      </c>
      <c r="I149" s="29">
        <f t="shared" si="17"/>
        <v>6926.25</v>
      </c>
      <c r="J149" s="29">
        <f t="shared" si="17"/>
        <v>6926.25</v>
      </c>
      <c r="K149" s="29">
        <f t="shared" si="17"/>
        <v>6926.25</v>
      </c>
      <c r="L149" s="29">
        <f t="shared" si="17"/>
        <v>6926.25</v>
      </c>
      <c r="M149" s="29">
        <f t="shared" si="17"/>
        <v>6926.25</v>
      </c>
      <c r="N149" s="29">
        <f t="shared" si="17"/>
        <v>6926.25</v>
      </c>
      <c r="O149" s="29">
        <f t="shared" si="17"/>
        <v>6926.25</v>
      </c>
      <c r="P149" s="29">
        <f t="shared" si="17"/>
        <v>6926.25</v>
      </c>
      <c r="Q149" s="29">
        <f t="shared" si="17"/>
        <v>6926.25</v>
      </c>
    </row>
    <row r="150" spans="1:17" ht="28.5" hidden="1" x14ac:dyDescent="0.25">
      <c r="A150" s="33">
        <v>3232</v>
      </c>
      <c r="B150" s="34" t="s">
        <v>163</v>
      </c>
      <c r="C150" s="26"/>
      <c r="D150" s="27"/>
      <c r="E150" s="28">
        <f t="shared" si="15"/>
        <v>0</v>
      </c>
      <c r="F150" s="29">
        <f t="shared" si="16"/>
        <v>0</v>
      </c>
      <c r="G150" s="29">
        <f t="shared" ref="G150:Q165" si="18">+F150</f>
        <v>0</v>
      </c>
      <c r="H150" s="29">
        <f t="shared" si="18"/>
        <v>0</v>
      </c>
      <c r="I150" s="29">
        <f t="shared" si="18"/>
        <v>0</v>
      </c>
      <c r="J150" s="29">
        <f t="shared" si="18"/>
        <v>0</v>
      </c>
      <c r="K150" s="29">
        <f t="shared" si="18"/>
        <v>0</v>
      </c>
      <c r="L150" s="29">
        <f t="shared" si="18"/>
        <v>0</v>
      </c>
      <c r="M150" s="29">
        <f t="shared" si="18"/>
        <v>0</v>
      </c>
      <c r="N150" s="29">
        <f t="shared" si="18"/>
        <v>0</v>
      </c>
      <c r="O150" s="29">
        <f t="shared" si="18"/>
        <v>0</v>
      </c>
      <c r="P150" s="29">
        <f t="shared" si="18"/>
        <v>0</v>
      </c>
      <c r="Q150" s="29">
        <f t="shared" si="18"/>
        <v>0</v>
      </c>
    </row>
    <row r="151" spans="1:17" ht="28.5" hidden="1" x14ac:dyDescent="0.25">
      <c r="A151" s="33">
        <v>3241</v>
      </c>
      <c r="B151" s="34" t="s">
        <v>164</v>
      </c>
      <c r="C151" s="26"/>
      <c r="D151" s="27"/>
      <c r="E151" s="28">
        <f t="shared" si="15"/>
        <v>0</v>
      </c>
      <c r="F151" s="29">
        <f t="shared" si="16"/>
        <v>0</v>
      </c>
      <c r="G151" s="29">
        <f t="shared" si="18"/>
        <v>0</v>
      </c>
      <c r="H151" s="29">
        <f t="shared" si="18"/>
        <v>0</v>
      </c>
      <c r="I151" s="29">
        <f t="shared" si="18"/>
        <v>0</v>
      </c>
      <c r="J151" s="29">
        <f t="shared" si="18"/>
        <v>0</v>
      </c>
      <c r="K151" s="29">
        <f t="shared" si="18"/>
        <v>0</v>
      </c>
      <c r="L151" s="29">
        <f t="shared" si="18"/>
        <v>0</v>
      </c>
      <c r="M151" s="29">
        <f t="shared" si="18"/>
        <v>0</v>
      </c>
      <c r="N151" s="29">
        <f t="shared" si="18"/>
        <v>0</v>
      </c>
      <c r="O151" s="29">
        <f t="shared" si="18"/>
        <v>0</v>
      </c>
      <c r="P151" s="29">
        <f t="shared" si="18"/>
        <v>0</v>
      </c>
      <c r="Q151" s="29">
        <f t="shared" si="18"/>
        <v>0</v>
      </c>
    </row>
    <row r="152" spans="1:17" ht="57" hidden="1" x14ac:dyDescent="0.25">
      <c r="A152" s="33">
        <v>3251</v>
      </c>
      <c r="B152" s="34" t="s">
        <v>165</v>
      </c>
      <c r="C152" s="26">
        <v>0</v>
      </c>
      <c r="D152" s="27"/>
      <c r="E152" s="28">
        <f t="shared" si="15"/>
        <v>0</v>
      </c>
      <c r="F152" s="29">
        <f t="shared" si="16"/>
        <v>0</v>
      </c>
      <c r="G152" s="29">
        <f t="shared" si="18"/>
        <v>0</v>
      </c>
      <c r="H152" s="29">
        <f t="shared" si="18"/>
        <v>0</v>
      </c>
      <c r="I152" s="29">
        <f t="shared" si="18"/>
        <v>0</v>
      </c>
      <c r="J152" s="29">
        <f t="shared" si="18"/>
        <v>0</v>
      </c>
      <c r="K152" s="29">
        <f t="shared" si="18"/>
        <v>0</v>
      </c>
      <c r="L152" s="29">
        <f t="shared" si="18"/>
        <v>0</v>
      </c>
      <c r="M152" s="29">
        <f t="shared" si="18"/>
        <v>0</v>
      </c>
      <c r="N152" s="29">
        <f t="shared" si="18"/>
        <v>0</v>
      </c>
      <c r="O152" s="29">
        <f t="shared" si="18"/>
        <v>0</v>
      </c>
      <c r="P152" s="29">
        <f t="shared" si="18"/>
        <v>0</v>
      </c>
      <c r="Q152" s="29">
        <f t="shared" si="18"/>
        <v>0</v>
      </c>
    </row>
    <row r="153" spans="1:17" ht="42.75" hidden="1" x14ac:dyDescent="0.25">
      <c r="A153" s="33">
        <v>3252</v>
      </c>
      <c r="B153" s="34" t="s">
        <v>166</v>
      </c>
      <c r="C153" s="26"/>
      <c r="D153" s="27"/>
      <c r="E153" s="28">
        <f t="shared" si="15"/>
        <v>0</v>
      </c>
      <c r="F153" s="29">
        <f t="shared" si="16"/>
        <v>0</v>
      </c>
      <c r="G153" s="29">
        <f t="shared" si="18"/>
        <v>0</v>
      </c>
      <c r="H153" s="29">
        <f t="shared" si="18"/>
        <v>0</v>
      </c>
      <c r="I153" s="29">
        <f t="shared" si="18"/>
        <v>0</v>
      </c>
      <c r="J153" s="29">
        <f t="shared" si="18"/>
        <v>0</v>
      </c>
      <c r="K153" s="29">
        <f t="shared" si="18"/>
        <v>0</v>
      </c>
      <c r="L153" s="29">
        <f t="shared" si="18"/>
        <v>0</v>
      </c>
      <c r="M153" s="29">
        <f t="shared" si="18"/>
        <v>0</v>
      </c>
      <c r="N153" s="29">
        <f t="shared" si="18"/>
        <v>0</v>
      </c>
      <c r="O153" s="29">
        <f t="shared" si="18"/>
        <v>0</v>
      </c>
      <c r="P153" s="29">
        <f t="shared" si="18"/>
        <v>0</v>
      </c>
      <c r="Q153" s="29">
        <f t="shared" si="18"/>
        <v>0</v>
      </c>
    </row>
    <row r="154" spans="1:17" ht="42.75" hidden="1" x14ac:dyDescent="0.25">
      <c r="A154" s="33">
        <v>3253</v>
      </c>
      <c r="B154" s="34" t="s">
        <v>167</v>
      </c>
      <c r="C154" s="26"/>
      <c r="D154" s="27"/>
      <c r="E154" s="28">
        <f t="shared" si="15"/>
        <v>0</v>
      </c>
      <c r="F154" s="29">
        <f t="shared" si="16"/>
        <v>0</v>
      </c>
      <c r="G154" s="29">
        <f t="shared" si="18"/>
        <v>0</v>
      </c>
      <c r="H154" s="29">
        <f t="shared" si="18"/>
        <v>0</v>
      </c>
      <c r="I154" s="29">
        <f t="shared" si="18"/>
        <v>0</v>
      </c>
      <c r="J154" s="29">
        <f t="shared" si="18"/>
        <v>0</v>
      </c>
      <c r="K154" s="29">
        <f t="shared" si="18"/>
        <v>0</v>
      </c>
      <c r="L154" s="29">
        <f t="shared" si="18"/>
        <v>0</v>
      </c>
      <c r="M154" s="29">
        <f t="shared" si="18"/>
        <v>0</v>
      </c>
      <c r="N154" s="29">
        <f t="shared" si="18"/>
        <v>0</v>
      </c>
      <c r="O154" s="29">
        <f t="shared" si="18"/>
        <v>0</v>
      </c>
      <c r="P154" s="29">
        <f t="shared" si="18"/>
        <v>0</v>
      </c>
      <c r="Q154" s="29">
        <f t="shared" si="18"/>
        <v>0</v>
      </c>
    </row>
    <row r="155" spans="1:17" ht="42.75" hidden="1" x14ac:dyDescent="0.25">
      <c r="A155" s="33">
        <v>3254</v>
      </c>
      <c r="B155" s="34" t="s">
        <v>168</v>
      </c>
      <c r="C155" s="26"/>
      <c r="D155" s="27"/>
      <c r="E155" s="28">
        <f t="shared" si="15"/>
        <v>0</v>
      </c>
      <c r="F155" s="29">
        <f t="shared" si="16"/>
        <v>0</v>
      </c>
      <c r="G155" s="29">
        <f t="shared" si="18"/>
        <v>0</v>
      </c>
      <c r="H155" s="29">
        <f t="shared" si="18"/>
        <v>0</v>
      </c>
      <c r="I155" s="29">
        <f t="shared" si="18"/>
        <v>0</v>
      </c>
      <c r="J155" s="29">
        <f t="shared" si="18"/>
        <v>0</v>
      </c>
      <c r="K155" s="29">
        <f t="shared" si="18"/>
        <v>0</v>
      </c>
      <c r="L155" s="29">
        <f t="shared" si="18"/>
        <v>0</v>
      </c>
      <c r="M155" s="29">
        <f t="shared" si="18"/>
        <v>0</v>
      </c>
      <c r="N155" s="29">
        <f t="shared" si="18"/>
        <v>0</v>
      </c>
      <c r="O155" s="29">
        <f t="shared" si="18"/>
        <v>0</v>
      </c>
      <c r="P155" s="29">
        <f t="shared" si="18"/>
        <v>0</v>
      </c>
      <c r="Q155" s="29">
        <f t="shared" si="18"/>
        <v>0</v>
      </c>
    </row>
    <row r="156" spans="1:17" ht="28.5" x14ac:dyDescent="0.25">
      <c r="A156" s="33">
        <v>3261</v>
      </c>
      <c r="B156" s="34" t="s">
        <v>169</v>
      </c>
      <c r="C156" s="32">
        <v>130000</v>
      </c>
      <c r="D156" s="27"/>
      <c r="E156" s="28">
        <f t="shared" si="15"/>
        <v>130000</v>
      </c>
      <c r="F156" s="29">
        <f t="shared" si="16"/>
        <v>10833.333333333334</v>
      </c>
      <c r="G156" s="29">
        <f t="shared" si="18"/>
        <v>10833.333333333334</v>
      </c>
      <c r="H156" s="29">
        <f t="shared" si="18"/>
        <v>10833.333333333334</v>
      </c>
      <c r="I156" s="29">
        <f t="shared" si="18"/>
        <v>10833.333333333334</v>
      </c>
      <c r="J156" s="29">
        <f t="shared" si="18"/>
        <v>10833.333333333334</v>
      </c>
      <c r="K156" s="29">
        <f t="shared" si="18"/>
        <v>10833.333333333334</v>
      </c>
      <c r="L156" s="29">
        <f t="shared" si="18"/>
        <v>10833.333333333334</v>
      </c>
      <c r="M156" s="29">
        <f t="shared" si="18"/>
        <v>10833.333333333334</v>
      </c>
      <c r="N156" s="29">
        <f t="shared" si="18"/>
        <v>10833.333333333334</v>
      </c>
      <c r="O156" s="29">
        <f t="shared" si="18"/>
        <v>10833.333333333334</v>
      </c>
      <c r="P156" s="29">
        <f t="shared" si="18"/>
        <v>10833.333333333334</v>
      </c>
      <c r="Q156" s="29">
        <f t="shared" si="18"/>
        <v>10833.333333333334</v>
      </c>
    </row>
    <row r="157" spans="1:17" x14ac:dyDescent="0.25">
      <c r="A157" s="33">
        <v>3271</v>
      </c>
      <c r="B157" s="34" t="s">
        <v>170</v>
      </c>
      <c r="C157" s="32">
        <v>188500</v>
      </c>
      <c r="D157" s="27"/>
      <c r="E157" s="28">
        <f t="shared" si="15"/>
        <v>188500</v>
      </c>
      <c r="F157" s="29">
        <f t="shared" si="16"/>
        <v>15708.333333333334</v>
      </c>
      <c r="G157" s="29">
        <f t="shared" si="18"/>
        <v>15708.333333333334</v>
      </c>
      <c r="H157" s="29">
        <f t="shared" si="18"/>
        <v>15708.333333333334</v>
      </c>
      <c r="I157" s="29">
        <f t="shared" si="18"/>
        <v>15708.333333333334</v>
      </c>
      <c r="J157" s="29">
        <f t="shared" si="18"/>
        <v>15708.333333333334</v>
      </c>
      <c r="K157" s="29">
        <f t="shared" si="18"/>
        <v>15708.333333333334</v>
      </c>
      <c r="L157" s="29">
        <f t="shared" si="18"/>
        <v>15708.333333333334</v>
      </c>
      <c r="M157" s="29">
        <f t="shared" si="18"/>
        <v>15708.333333333334</v>
      </c>
      <c r="N157" s="29">
        <f t="shared" si="18"/>
        <v>15708.333333333334</v>
      </c>
      <c r="O157" s="29">
        <f t="shared" si="18"/>
        <v>15708.333333333334</v>
      </c>
      <c r="P157" s="29">
        <f t="shared" si="18"/>
        <v>15708.333333333334</v>
      </c>
      <c r="Q157" s="29">
        <f t="shared" si="18"/>
        <v>15708.333333333334</v>
      </c>
    </row>
    <row r="158" spans="1:17" hidden="1" x14ac:dyDescent="0.25">
      <c r="A158" s="33">
        <v>3291</v>
      </c>
      <c r="B158" s="34" t="s">
        <v>171</v>
      </c>
      <c r="C158" s="26"/>
      <c r="D158" s="27"/>
      <c r="E158" s="28">
        <f t="shared" si="15"/>
        <v>0</v>
      </c>
      <c r="F158" s="29">
        <f t="shared" si="16"/>
        <v>0</v>
      </c>
      <c r="G158" s="29">
        <f t="shared" si="18"/>
        <v>0</v>
      </c>
      <c r="H158" s="29">
        <f t="shared" si="18"/>
        <v>0</v>
      </c>
      <c r="I158" s="29">
        <f t="shared" si="18"/>
        <v>0</v>
      </c>
      <c r="J158" s="29">
        <f t="shared" si="18"/>
        <v>0</v>
      </c>
      <c r="K158" s="29">
        <f t="shared" si="18"/>
        <v>0</v>
      </c>
      <c r="L158" s="29">
        <f t="shared" si="18"/>
        <v>0</v>
      </c>
      <c r="M158" s="29">
        <f t="shared" si="18"/>
        <v>0</v>
      </c>
      <c r="N158" s="29">
        <f t="shared" si="18"/>
        <v>0</v>
      </c>
      <c r="O158" s="29">
        <f t="shared" si="18"/>
        <v>0</v>
      </c>
      <c r="P158" s="29">
        <f t="shared" si="18"/>
        <v>0</v>
      </c>
      <c r="Q158" s="29">
        <f t="shared" si="18"/>
        <v>0</v>
      </c>
    </row>
    <row r="159" spans="1:17" ht="28.5" hidden="1" x14ac:dyDescent="0.25">
      <c r="A159" s="33">
        <v>3292</v>
      </c>
      <c r="B159" s="34" t="s">
        <v>172</v>
      </c>
      <c r="C159" s="26"/>
      <c r="D159" s="27"/>
      <c r="E159" s="28">
        <f t="shared" si="15"/>
        <v>0</v>
      </c>
      <c r="F159" s="29">
        <f t="shared" si="16"/>
        <v>0</v>
      </c>
      <c r="G159" s="29">
        <f t="shared" si="18"/>
        <v>0</v>
      </c>
      <c r="H159" s="29">
        <f t="shared" si="18"/>
        <v>0</v>
      </c>
      <c r="I159" s="29">
        <f t="shared" si="18"/>
        <v>0</v>
      </c>
      <c r="J159" s="29">
        <f t="shared" si="18"/>
        <v>0</v>
      </c>
      <c r="K159" s="29">
        <f t="shared" si="18"/>
        <v>0</v>
      </c>
      <c r="L159" s="29">
        <f t="shared" si="18"/>
        <v>0</v>
      </c>
      <c r="M159" s="29">
        <f t="shared" si="18"/>
        <v>0</v>
      </c>
      <c r="N159" s="29">
        <f t="shared" si="18"/>
        <v>0</v>
      </c>
      <c r="O159" s="29">
        <f t="shared" si="18"/>
        <v>0</v>
      </c>
      <c r="P159" s="29">
        <f t="shared" si="18"/>
        <v>0</v>
      </c>
      <c r="Q159" s="29">
        <f t="shared" si="18"/>
        <v>0</v>
      </c>
    </row>
    <row r="160" spans="1:17" hidden="1" x14ac:dyDescent="0.25">
      <c r="A160" s="33">
        <v>3293</v>
      </c>
      <c r="B160" s="34" t="s">
        <v>173</v>
      </c>
      <c r="C160" s="26"/>
      <c r="D160" s="27"/>
      <c r="E160" s="28">
        <f t="shared" si="15"/>
        <v>0</v>
      </c>
      <c r="F160" s="29">
        <f t="shared" si="16"/>
        <v>0</v>
      </c>
      <c r="G160" s="29">
        <f t="shared" si="18"/>
        <v>0</v>
      </c>
      <c r="H160" s="29">
        <f t="shared" si="18"/>
        <v>0</v>
      </c>
      <c r="I160" s="29">
        <f t="shared" si="18"/>
        <v>0</v>
      </c>
      <c r="J160" s="29">
        <f t="shared" si="18"/>
        <v>0</v>
      </c>
      <c r="K160" s="29">
        <f t="shared" si="18"/>
        <v>0</v>
      </c>
      <c r="L160" s="29">
        <f t="shared" si="18"/>
        <v>0</v>
      </c>
      <c r="M160" s="29">
        <f t="shared" si="18"/>
        <v>0</v>
      </c>
      <c r="N160" s="29">
        <f t="shared" si="18"/>
        <v>0</v>
      </c>
      <c r="O160" s="29">
        <f t="shared" si="18"/>
        <v>0</v>
      </c>
      <c r="P160" s="29">
        <f t="shared" si="18"/>
        <v>0</v>
      </c>
      <c r="Q160" s="29">
        <f t="shared" si="18"/>
        <v>0</v>
      </c>
    </row>
    <row r="161" spans="1:17" ht="28.5" x14ac:dyDescent="0.25">
      <c r="A161" s="35">
        <v>3311</v>
      </c>
      <c r="B161" s="36" t="s">
        <v>174</v>
      </c>
      <c r="C161" s="32">
        <v>1513000.0000000005</v>
      </c>
      <c r="D161" s="27"/>
      <c r="E161" s="28">
        <f t="shared" si="15"/>
        <v>1513000.0000000005</v>
      </c>
      <c r="F161" s="29">
        <f t="shared" si="16"/>
        <v>126083.33333333337</v>
      </c>
      <c r="G161" s="29">
        <f t="shared" si="18"/>
        <v>126083.33333333337</v>
      </c>
      <c r="H161" s="29">
        <f t="shared" si="18"/>
        <v>126083.33333333337</v>
      </c>
      <c r="I161" s="29">
        <f t="shared" si="18"/>
        <v>126083.33333333337</v>
      </c>
      <c r="J161" s="29">
        <f t="shared" si="18"/>
        <v>126083.33333333337</v>
      </c>
      <c r="K161" s="29">
        <f t="shared" si="18"/>
        <v>126083.33333333337</v>
      </c>
      <c r="L161" s="29">
        <f t="shared" si="18"/>
        <v>126083.33333333337</v>
      </c>
      <c r="M161" s="29">
        <f t="shared" si="18"/>
        <v>126083.33333333337</v>
      </c>
      <c r="N161" s="29">
        <f t="shared" si="18"/>
        <v>126083.33333333337</v>
      </c>
      <c r="O161" s="29">
        <f t="shared" si="18"/>
        <v>126083.33333333337</v>
      </c>
      <c r="P161" s="29">
        <f t="shared" si="18"/>
        <v>126083.33333333337</v>
      </c>
      <c r="Q161" s="29">
        <f t="shared" si="18"/>
        <v>126083.33333333337</v>
      </c>
    </row>
    <row r="162" spans="1:17" ht="28.5" hidden="1" x14ac:dyDescent="0.25">
      <c r="A162" s="33">
        <v>3321</v>
      </c>
      <c r="B162" s="34" t="s">
        <v>175</v>
      </c>
      <c r="C162" s="26"/>
      <c r="D162" s="27"/>
      <c r="E162" s="28">
        <f t="shared" si="15"/>
        <v>0</v>
      </c>
      <c r="F162" s="29">
        <f t="shared" si="16"/>
        <v>0</v>
      </c>
      <c r="G162" s="29">
        <f t="shared" si="18"/>
        <v>0</v>
      </c>
      <c r="H162" s="29">
        <f t="shared" si="18"/>
        <v>0</v>
      </c>
      <c r="I162" s="29">
        <f t="shared" si="18"/>
        <v>0</v>
      </c>
      <c r="J162" s="29">
        <f t="shared" si="18"/>
        <v>0</v>
      </c>
      <c r="K162" s="29">
        <f t="shared" si="18"/>
        <v>0</v>
      </c>
      <c r="L162" s="29">
        <f t="shared" si="18"/>
        <v>0</v>
      </c>
      <c r="M162" s="29">
        <f t="shared" si="18"/>
        <v>0</v>
      </c>
      <c r="N162" s="29">
        <f t="shared" si="18"/>
        <v>0</v>
      </c>
      <c r="O162" s="29">
        <f t="shared" si="18"/>
        <v>0</v>
      </c>
      <c r="P162" s="29">
        <f t="shared" si="18"/>
        <v>0</v>
      </c>
      <c r="Q162" s="29">
        <f t="shared" si="18"/>
        <v>0</v>
      </c>
    </row>
    <row r="163" spans="1:17" ht="28.5" x14ac:dyDescent="0.25">
      <c r="A163" s="33">
        <v>3331</v>
      </c>
      <c r="B163" s="34" t="s">
        <v>176</v>
      </c>
      <c r="C163" s="32">
        <v>117800</v>
      </c>
      <c r="D163" s="27"/>
      <c r="E163" s="28">
        <f t="shared" si="15"/>
        <v>117800</v>
      </c>
      <c r="F163" s="29">
        <f t="shared" si="16"/>
        <v>9816.6666666666661</v>
      </c>
      <c r="G163" s="29">
        <f t="shared" si="18"/>
        <v>9816.6666666666661</v>
      </c>
      <c r="H163" s="29">
        <f t="shared" si="18"/>
        <v>9816.6666666666661</v>
      </c>
      <c r="I163" s="29">
        <f t="shared" si="18"/>
        <v>9816.6666666666661</v>
      </c>
      <c r="J163" s="29">
        <f t="shared" si="18"/>
        <v>9816.6666666666661</v>
      </c>
      <c r="K163" s="29">
        <f t="shared" si="18"/>
        <v>9816.6666666666661</v>
      </c>
      <c r="L163" s="29">
        <f t="shared" si="18"/>
        <v>9816.6666666666661</v>
      </c>
      <c r="M163" s="29">
        <f t="shared" si="18"/>
        <v>9816.6666666666661</v>
      </c>
      <c r="N163" s="29">
        <f t="shared" si="18"/>
        <v>9816.6666666666661</v>
      </c>
      <c r="O163" s="29">
        <f t="shared" si="18"/>
        <v>9816.6666666666661</v>
      </c>
      <c r="P163" s="29">
        <f t="shared" si="18"/>
        <v>9816.6666666666661</v>
      </c>
      <c r="Q163" s="29">
        <f t="shared" si="18"/>
        <v>9816.6666666666661</v>
      </c>
    </row>
    <row r="164" spans="1:17" hidden="1" x14ac:dyDescent="0.25">
      <c r="A164" s="33">
        <v>3341</v>
      </c>
      <c r="B164" s="34" t="s">
        <v>177</v>
      </c>
      <c r="C164" s="26"/>
      <c r="D164" s="27"/>
      <c r="E164" s="28">
        <f t="shared" si="15"/>
        <v>0</v>
      </c>
      <c r="F164" s="29">
        <f t="shared" si="16"/>
        <v>0</v>
      </c>
      <c r="G164" s="29">
        <f t="shared" si="18"/>
        <v>0</v>
      </c>
      <c r="H164" s="29">
        <f t="shared" si="18"/>
        <v>0</v>
      </c>
      <c r="I164" s="29">
        <f t="shared" si="18"/>
        <v>0</v>
      </c>
      <c r="J164" s="29">
        <f t="shared" si="18"/>
        <v>0</v>
      </c>
      <c r="K164" s="29">
        <f t="shared" si="18"/>
        <v>0</v>
      </c>
      <c r="L164" s="29">
        <f t="shared" si="18"/>
        <v>0</v>
      </c>
      <c r="M164" s="29">
        <f t="shared" si="18"/>
        <v>0</v>
      </c>
      <c r="N164" s="29">
        <f t="shared" si="18"/>
        <v>0</v>
      </c>
      <c r="O164" s="29">
        <f t="shared" si="18"/>
        <v>0</v>
      </c>
      <c r="P164" s="29">
        <f t="shared" si="18"/>
        <v>0</v>
      </c>
      <c r="Q164" s="29">
        <f t="shared" si="18"/>
        <v>0</v>
      </c>
    </row>
    <row r="165" spans="1:17" x14ac:dyDescent="0.25">
      <c r="A165" s="35">
        <v>3342</v>
      </c>
      <c r="B165" s="36" t="s">
        <v>178</v>
      </c>
      <c r="C165" s="32">
        <v>150000</v>
      </c>
      <c r="D165" s="27"/>
      <c r="E165" s="28">
        <f t="shared" si="15"/>
        <v>150000</v>
      </c>
      <c r="F165" s="29">
        <f t="shared" si="16"/>
        <v>12500</v>
      </c>
      <c r="G165" s="29">
        <f t="shared" si="18"/>
        <v>12500</v>
      </c>
      <c r="H165" s="29">
        <f t="shared" si="18"/>
        <v>12500</v>
      </c>
      <c r="I165" s="29">
        <f t="shared" si="18"/>
        <v>12500</v>
      </c>
      <c r="J165" s="29">
        <f t="shared" si="18"/>
        <v>12500</v>
      </c>
      <c r="K165" s="29">
        <f t="shared" si="18"/>
        <v>12500</v>
      </c>
      <c r="L165" s="29">
        <f t="shared" si="18"/>
        <v>12500</v>
      </c>
      <c r="M165" s="29">
        <f t="shared" si="18"/>
        <v>12500</v>
      </c>
      <c r="N165" s="29">
        <f t="shared" si="18"/>
        <v>12500</v>
      </c>
      <c r="O165" s="29">
        <f t="shared" si="18"/>
        <v>12500</v>
      </c>
      <c r="P165" s="29">
        <f t="shared" si="18"/>
        <v>12500</v>
      </c>
      <c r="Q165" s="29">
        <f t="shared" si="18"/>
        <v>12500</v>
      </c>
    </row>
    <row r="166" spans="1:17" ht="28.5" hidden="1" x14ac:dyDescent="0.25">
      <c r="A166" s="33">
        <v>3351</v>
      </c>
      <c r="B166" s="34" t="s">
        <v>179</v>
      </c>
      <c r="C166" s="26"/>
      <c r="D166" s="27"/>
      <c r="E166" s="28">
        <f t="shared" si="15"/>
        <v>0</v>
      </c>
      <c r="F166" s="29">
        <f t="shared" si="16"/>
        <v>0</v>
      </c>
      <c r="G166" s="29">
        <f t="shared" ref="G166:Q181" si="19">+F166</f>
        <v>0</v>
      </c>
      <c r="H166" s="29">
        <f t="shared" si="19"/>
        <v>0</v>
      </c>
      <c r="I166" s="29">
        <f t="shared" si="19"/>
        <v>0</v>
      </c>
      <c r="J166" s="29">
        <f t="shared" si="19"/>
        <v>0</v>
      </c>
      <c r="K166" s="29">
        <f t="shared" si="19"/>
        <v>0</v>
      </c>
      <c r="L166" s="29">
        <f t="shared" si="19"/>
        <v>0</v>
      </c>
      <c r="M166" s="29">
        <f t="shared" si="19"/>
        <v>0</v>
      </c>
      <c r="N166" s="29">
        <f t="shared" si="19"/>
        <v>0</v>
      </c>
      <c r="O166" s="29">
        <f t="shared" si="19"/>
        <v>0</v>
      </c>
      <c r="P166" s="29">
        <f t="shared" si="19"/>
        <v>0</v>
      </c>
      <c r="Q166" s="29">
        <f t="shared" si="19"/>
        <v>0</v>
      </c>
    </row>
    <row r="167" spans="1:17" x14ac:dyDescent="0.25">
      <c r="A167" s="33">
        <v>3361</v>
      </c>
      <c r="B167" s="34" t="s">
        <v>180</v>
      </c>
      <c r="C167" s="32">
        <v>199879.99999999997</v>
      </c>
      <c r="D167" s="27"/>
      <c r="E167" s="28">
        <f t="shared" si="15"/>
        <v>199879.99999999997</v>
      </c>
      <c r="F167" s="29">
        <f t="shared" si="16"/>
        <v>16656.666666666664</v>
      </c>
      <c r="G167" s="29">
        <f t="shared" si="19"/>
        <v>16656.666666666664</v>
      </c>
      <c r="H167" s="29">
        <f t="shared" si="19"/>
        <v>16656.666666666664</v>
      </c>
      <c r="I167" s="29">
        <f t="shared" si="19"/>
        <v>16656.666666666664</v>
      </c>
      <c r="J167" s="29">
        <f t="shared" si="19"/>
        <v>16656.666666666664</v>
      </c>
      <c r="K167" s="29">
        <f t="shared" si="19"/>
        <v>16656.666666666664</v>
      </c>
      <c r="L167" s="29">
        <f t="shared" si="19"/>
        <v>16656.666666666664</v>
      </c>
      <c r="M167" s="29">
        <f t="shared" si="19"/>
        <v>16656.666666666664</v>
      </c>
      <c r="N167" s="29">
        <f t="shared" si="19"/>
        <v>16656.666666666664</v>
      </c>
      <c r="O167" s="29">
        <f t="shared" si="19"/>
        <v>16656.666666666664</v>
      </c>
      <c r="P167" s="29">
        <f t="shared" si="19"/>
        <v>16656.666666666664</v>
      </c>
      <c r="Q167" s="29">
        <f t="shared" si="19"/>
        <v>16656.666666666664</v>
      </c>
    </row>
    <row r="168" spans="1:17" hidden="1" x14ac:dyDescent="0.25">
      <c r="A168" s="33">
        <v>3362</v>
      </c>
      <c r="B168" s="34" t="s">
        <v>181</v>
      </c>
      <c r="C168" s="26"/>
      <c r="D168" s="27"/>
      <c r="E168" s="28">
        <f t="shared" si="15"/>
        <v>0</v>
      </c>
      <c r="F168" s="29">
        <f t="shared" si="16"/>
        <v>0</v>
      </c>
      <c r="G168" s="29">
        <f t="shared" si="19"/>
        <v>0</v>
      </c>
      <c r="H168" s="29">
        <f t="shared" si="19"/>
        <v>0</v>
      </c>
      <c r="I168" s="29">
        <f t="shared" si="19"/>
        <v>0</v>
      </c>
      <c r="J168" s="29">
        <f t="shared" si="19"/>
        <v>0</v>
      </c>
      <c r="K168" s="29">
        <f t="shared" si="19"/>
        <v>0</v>
      </c>
      <c r="L168" s="29">
        <f t="shared" si="19"/>
        <v>0</v>
      </c>
      <c r="M168" s="29">
        <f t="shared" si="19"/>
        <v>0</v>
      </c>
      <c r="N168" s="29">
        <f t="shared" si="19"/>
        <v>0</v>
      </c>
      <c r="O168" s="29">
        <f t="shared" si="19"/>
        <v>0</v>
      </c>
      <c r="P168" s="29">
        <f t="shared" si="19"/>
        <v>0</v>
      </c>
      <c r="Q168" s="29">
        <f t="shared" si="19"/>
        <v>0</v>
      </c>
    </row>
    <row r="169" spans="1:17" ht="28.5" hidden="1" x14ac:dyDescent="0.25">
      <c r="A169" s="33">
        <v>3363</v>
      </c>
      <c r="B169" s="34" t="s">
        <v>182</v>
      </c>
      <c r="C169" s="26"/>
      <c r="D169" s="27"/>
      <c r="E169" s="28">
        <f t="shared" si="15"/>
        <v>0</v>
      </c>
      <c r="F169" s="29">
        <f t="shared" si="16"/>
        <v>0</v>
      </c>
      <c r="G169" s="29">
        <f t="shared" si="19"/>
        <v>0</v>
      </c>
      <c r="H169" s="29">
        <f t="shared" si="19"/>
        <v>0</v>
      </c>
      <c r="I169" s="29">
        <f t="shared" si="19"/>
        <v>0</v>
      </c>
      <c r="J169" s="29">
        <f t="shared" si="19"/>
        <v>0</v>
      </c>
      <c r="K169" s="29">
        <f t="shared" si="19"/>
        <v>0</v>
      </c>
      <c r="L169" s="29">
        <f t="shared" si="19"/>
        <v>0</v>
      </c>
      <c r="M169" s="29">
        <f t="shared" si="19"/>
        <v>0</v>
      </c>
      <c r="N169" s="29">
        <f t="shared" si="19"/>
        <v>0</v>
      </c>
      <c r="O169" s="29">
        <f t="shared" si="19"/>
        <v>0</v>
      </c>
      <c r="P169" s="29">
        <f t="shared" si="19"/>
        <v>0</v>
      </c>
      <c r="Q169" s="29">
        <f t="shared" si="19"/>
        <v>0</v>
      </c>
    </row>
    <row r="170" spans="1:17" ht="42.75" hidden="1" x14ac:dyDescent="0.25">
      <c r="A170" s="33">
        <v>3364</v>
      </c>
      <c r="B170" s="34" t="s">
        <v>183</v>
      </c>
      <c r="C170" s="26"/>
      <c r="D170" s="27"/>
      <c r="E170" s="28">
        <f t="shared" si="15"/>
        <v>0</v>
      </c>
      <c r="F170" s="29">
        <f t="shared" si="16"/>
        <v>0</v>
      </c>
      <c r="G170" s="29">
        <f t="shared" si="19"/>
        <v>0</v>
      </c>
      <c r="H170" s="29">
        <f t="shared" si="19"/>
        <v>0</v>
      </c>
      <c r="I170" s="29">
        <f t="shared" si="19"/>
        <v>0</v>
      </c>
      <c r="J170" s="29">
        <f t="shared" si="19"/>
        <v>0</v>
      </c>
      <c r="K170" s="29">
        <f t="shared" si="19"/>
        <v>0</v>
      </c>
      <c r="L170" s="29">
        <f t="shared" si="19"/>
        <v>0</v>
      </c>
      <c r="M170" s="29">
        <f t="shared" si="19"/>
        <v>0</v>
      </c>
      <c r="N170" s="29">
        <f t="shared" si="19"/>
        <v>0</v>
      </c>
      <c r="O170" s="29">
        <f t="shared" si="19"/>
        <v>0</v>
      </c>
      <c r="P170" s="29">
        <f t="shared" si="19"/>
        <v>0</v>
      </c>
      <c r="Q170" s="29">
        <f t="shared" si="19"/>
        <v>0</v>
      </c>
    </row>
    <row r="171" spans="1:17" ht="42.75" hidden="1" x14ac:dyDescent="0.25">
      <c r="A171" s="33">
        <v>3365</v>
      </c>
      <c r="B171" s="34" t="s">
        <v>184</v>
      </c>
      <c r="C171" s="26"/>
      <c r="D171" s="27"/>
      <c r="E171" s="28">
        <f t="shared" si="15"/>
        <v>0</v>
      </c>
      <c r="F171" s="29">
        <f t="shared" si="16"/>
        <v>0</v>
      </c>
      <c r="G171" s="29">
        <f t="shared" si="19"/>
        <v>0</v>
      </c>
      <c r="H171" s="29">
        <f t="shared" si="19"/>
        <v>0</v>
      </c>
      <c r="I171" s="29">
        <f t="shared" si="19"/>
        <v>0</v>
      </c>
      <c r="J171" s="29">
        <f t="shared" si="19"/>
        <v>0</v>
      </c>
      <c r="K171" s="29">
        <f t="shared" si="19"/>
        <v>0</v>
      </c>
      <c r="L171" s="29">
        <f t="shared" si="19"/>
        <v>0</v>
      </c>
      <c r="M171" s="29">
        <f t="shared" si="19"/>
        <v>0</v>
      </c>
      <c r="N171" s="29">
        <f t="shared" si="19"/>
        <v>0</v>
      </c>
      <c r="O171" s="29">
        <f t="shared" si="19"/>
        <v>0</v>
      </c>
      <c r="P171" s="29">
        <f t="shared" si="19"/>
        <v>0</v>
      </c>
      <c r="Q171" s="29">
        <f t="shared" si="19"/>
        <v>0</v>
      </c>
    </row>
    <row r="172" spans="1:17" hidden="1" x14ac:dyDescent="0.25">
      <c r="A172" s="33">
        <v>3371</v>
      </c>
      <c r="B172" s="34" t="s">
        <v>185</v>
      </c>
      <c r="C172" s="26"/>
      <c r="D172" s="27"/>
      <c r="E172" s="28">
        <f t="shared" si="15"/>
        <v>0</v>
      </c>
      <c r="F172" s="29">
        <f t="shared" si="16"/>
        <v>0</v>
      </c>
      <c r="G172" s="29">
        <f t="shared" si="19"/>
        <v>0</v>
      </c>
      <c r="H172" s="29">
        <f t="shared" si="19"/>
        <v>0</v>
      </c>
      <c r="I172" s="29">
        <f t="shared" si="19"/>
        <v>0</v>
      </c>
      <c r="J172" s="29">
        <f t="shared" si="19"/>
        <v>0</v>
      </c>
      <c r="K172" s="29">
        <f t="shared" si="19"/>
        <v>0</v>
      </c>
      <c r="L172" s="29">
        <f t="shared" si="19"/>
        <v>0</v>
      </c>
      <c r="M172" s="29">
        <f t="shared" si="19"/>
        <v>0</v>
      </c>
      <c r="N172" s="29">
        <f t="shared" si="19"/>
        <v>0</v>
      </c>
      <c r="O172" s="29">
        <f t="shared" si="19"/>
        <v>0</v>
      </c>
      <c r="P172" s="29">
        <f t="shared" si="19"/>
        <v>0</v>
      </c>
      <c r="Q172" s="29">
        <f t="shared" si="19"/>
        <v>0</v>
      </c>
    </row>
    <row r="173" spans="1:17" x14ac:dyDescent="0.25">
      <c r="A173" s="35">
        <v>3381</v>
      </c>
      <c r="B173" s="36" t="s">
        <v>186</v>
      </c>
      <c r="C173" s="32">
        <v>4700000</v>
      </c>
      <c r="D173" s="27"/>
      <c r="E173" s="28">
        <f t="shared" si="15"/>
        <v>4700000</v>
      </c>
      <c r="F173" s="29">
        <f t="shared" si="16"/>
        <v>391666.66666666669</v>
      </c>
      <c r="G173" s="29">
        <f t="shared" si="19"/>
        <v>391666.66666666669</v>
      </c>
      <c r="H173" s="29">
        <f t="shared" si="19"/>
        <v>391666.66666666669</v>
      </c>
      <c r="I173" s="29">
        <f t="shared" si="19"/>
        <v>391666.66666666669</v>
      </c>
      <c r="J173" s="29">
        <f t="shared" si="19"/>
        <v>391666.66666666669</v>
      </c>
      <c r="K173" s="29">
        <f t="shared" si="19"/>
        <v>391666.66666666669</v>
      </c>
      <c r="L173" s="29">
        <f t="shared" si="19"/>
        <v>391666.66666666669</v>
      </c>
      <c r="M173" s="29">
        <f t="shared" si="19"/>
        <v>391666.66666666669</v>
      </c>
      <c r="N173" s="29">
        <f t="shared" si="19"/>
        <v>391666.66666666669</v>
      </c>
      <c r="O173" s="29">
        <f t="shared" si="19"/>
        <v>391666.66666666669</v>
      </c>
      <c r="P173" s="29">
        <f t="shared" si="19"/>
        <v>391666.66666666669</v>
      </c>
      <c r="Q173" s="29">
        <f t="shared" si="19"/>
        <v>391666.66666666669</v>
      </c>
    </row>
    <row r="174" spans="1:17" ht="28.5" x14ac:dyDescent="0.25">
      <c r="A174" s="30">
        <v>3391</v>
      </c>
      <c r="B174" s="31" t="s">
        <v>187</v>
      </c>
      <c r="C174" s="32">
        <v>54000</v>
      </c>
      <c r="D174" s="27"/>
      <c r="E174" s="28">
        <f t="shared" si="15"/>
        <v>54000</v>
      </c>
      <c r="F174" s="29">
        <f t="shared" si="16"/>
        <v>4500</v>
      </c>
      <c r="G174" s="29">
        <f t="shared" si="19"/>
        <v>4500</v>
      </c>
      <c r="H174" s="29">
        <f t="shared" si="19"/>
        <v>4500</v>
      </c>
      <c r="I174" s="29">
        <f t="shared" si="19"/>
        <v>4500</v>
      </c>
      <c r="J174" s="29">
        <f t="shared" si="19"/>
        <v>4500</v>
      </c>
      <c r="K174" s="29">
        <f t="shared" si="19"/>
        <v>4500</v>
      </c>
      <c r="L174" s="29">
        <f t="shared" si="19"/>
        <v>4500</v>
      </c>
      <c r="M174" s="29">
        <f t="shared" si="19"/>
        <v>4500</v>
      </c>
      <c r="N174" s="29">
        <f t="shared" si="19"/>
        <v>4500</v>
      </c>
      <c r="O174" s="29">
        <f t="shared" si="19"/>
        <v>4500</v>
      </c>
      <c r="P174" s="29">
        <f t="shared" si="19"/>
        <v>4500</v>
      </c>
      <c r="Q174" s="29">
        <f t="shared" si="19"/>
        <v>4500</v>
      </c>
    </row>
    <row r="175" spans="1:17" x14ac:dyDescent="0.25">
      <c r="A175" s="30">
        <v>3411</v>
      </c>
      <c r="B175" s="31" t="s">
        <v>188</v>
      </c>
      <c r="C175" s="32">
        <v>1000000</v>
      </c>
      <c r="D175" s="27"/>
      <c r="E175" s="28">
        <f t="shared" si="15"/>
        <v>1000000</v>
      </c>
      <c r="F175" s="29">
        <f t="shared" si="16"/>
        <v>83333.333333333328</v>
      </c>
      <c r="G175" s="29">
        <f t="shared" si="19"/>
        <v>83333.333333333328</v>
      </c>
      <c r="H175" s="29">
        <f t="shared" si="19"/>
        <v>83333.333333333328</v>
      </c>
      <c r="I175" s="29">
        <f t="shared" si="19"/>
        <v>83333.333333333328</v>
      </c>
      <c r="J175" s="29">
        <f t="shared" si="19"/>
        <v>83333.333333333328</v>
      </c>
      <c r="K175" s="29">
        <f t="shared" si="19"/>
        <v>83333.333333333328</v>
      </c>
      <c r="L175" s="29">
        <f t="shared" si="19"/>
        <v>83333.333333333328</v>
      </c>
      <c r="M175" s="29">
        <f t="shared" si="19"/>
        <v>83333.333333333328</v>
      </c>
      <c r="N175" s="29">
        <f t="shared" si="19"/>
        <v>83333.333333333328</v>
      </c>
      <c r="O175" s="29">
        <f t="shared" si="19"/>
        <v>83333.333333333328</v>
      </c>
      <c r="P175" s="29">
        <f t="shared" si="19"/>
        <v>83333.333333333328</v>
      </c>
      <c r="Q175" s="29">
        <f t="shared" si="19"/>
        <v>83333.333333333328</v>
      </c>
    </row>
    <row r="176" spans="1:17" ht="28.5" hidden="1" x14ac:dyDescent="0.25">
      <c r="A176" s="30">
        <v>3421</v>
      </c>
      <c r="B176" s="31" t="s">
        <v>189</v>
      </c>
      <c r="C176" s="26"/>
      <c r="D176" s="27"/>
      <c r="E176" s="28">
        <f t="shared" si="15"/>
        <v>0</v>
      </c>
      <c r="F176" s="29">
        <f t="shared" si="16"/>
        <v>0</v>
      </c>
      <c r="G176" s="29">
        <f t="shared" si="19"/>
        <v>0</v>
      </c>
      <c r="H176" s="29">
        <f t="shared" si="19"/>
        <v>0</v>
      </c>
      <c r="I176" s="29">
        <f t="shared" si="19"/>
        <v>0</v>
      </c>
      <c r="J176" s="29">
        <f t="shared" si="19"/>
        <v>0</v>
      </c>
      <c r="K176" s="29">
        <f t="shared" si="19"/>
        <v>0</v>
      </c>
      <c r="L176" s="29">
        <f t="shared" si="19"/>
        <v>0</v>
      </c>
      <c r="M176" s="29">
        <f t="shared" si="19"/>
        <v>0</v>
      </c>
      <c r="N176" s="29">
        <f t="shared" si="19"/>
        <v>0</v>
      </c>
      <c r="O176" s="29">
        <f t="shared" si="19"/>
        <v>0</v>
      </c>
      <c r="P176" s="29">
        <f t="shared" si="19"/>
        <v>0</v>
      </c>
      <c r="Q176" s="29">
        <f t="shared" si="19"/>
        <v>0</v>
      </c>
    </row>
    <row r="177" spans="1:17" ht="28.5" x14ac:dyDescent="0.25">
      <c r="A177" s="35">
        <v>3431</v>
      </c>
      <c r="B177" s="36" t="s">
        <v>190</v>
      </c>
      <c r="C177" s="32">
        <v>159509.25999999998</v>
      </c>
      <c r="D177" s="27"/>
      <c r="E177" s="28">
        <f t="shared" si="15"/>
        <v>159509.25999999998</v>
      </c>
      <c r="F177" s="29">
        <f t="shared" si="16"/>
        <v>13292.438333333332</v>
      </c>
      <c r="G177" s="29">
        <f t="shared" si="19"/>
        <v>13292.438333333332</v>
      </c>
      <c r="H177" s="29">
        <f t="shared" si="19"/>
        <v>13292.438333333332</v>
      </c>
      <c r="I177" s="29">
        <f t="shared" si="19"/>
        <v>13292.438333333332</v>
      </c>
      <c r="J177" s="29">
        <f t="shared" si="19"/>
        <v>13292.438333333332</v>
      </c>
      <c r="K177" s="29">
        <f t="shared" si="19"/>
        <v>13292.438333333332</v>
      </c>
      <c r="L177" s="29">
        <f t="shared" si="19"/>
        <v>13292.438333333332</v>
      </c>
      <c r="M177" s="29">
        <f t="shared" si="19"/>
        <v>13292.438333333332</v>
      </c>
      <c r="N177" s="29">
        <f t="shared" si="19"/>
        <v>13292.438333333332</v>
      </c>
      <c r="O177" s="29">
        <f t="shared" si="19"/>
        <v>13292.438333333332</v>
      </c>
      <c r="P177" s="29">
        <f t="shared" si="19"/>
        <v>13292.438333333332</v>
      </c>
      <c r="Q177" s="29">
        <f t="shared" si="19"/>
        <v>13292.438333333332</v>
      </c>
    </row>
    <row r="178" spans="1:17" ht="28.5" hidden="1" x14ac:dyDescent="0.25">
      <c r="A178" s="30">
        <v>3441</v>
      </c>
      <c r="B178" s="31" t="s">
        <v>191</v>
      </c>
      <c r="C178" s="26"/>
      <c r="D178" s="27"/>
      <c r="E178" s="28">
        <f t="shared" si="15"/>
        <v>0</v>
      </c>
      <c r="F178" s="29">
        <f t="shared" si="16"/>
        <v>0</v>
      </c>
      <c r="G178" s="29">
        <f t="shared" si="19"/>
        <v>0</v>
      </c>
      <c r="H178" s="29">
        <f t="shared" si="19"/>
        <v>0</v>
      </c>
      <c r="I178" s="29">
        <f t="shared" si="19"/>
        <v>0</v>
      </c>
      <c r="J178" s="29">
        <f t="shared" si="19"/>
        <v>0</v>
      </c>
      <c r="K178" s="29">
        <f t="shared" si="19"/>
        <v>0</v>
      </c>
      <c r="L178" s="29">
        <f t="shared" si="19"/>
        <v>0</v>
      </c>
      <c r="M178" s="29">
        <f t="shared" si="19"/>
        <v>0</v>
      </c>
      <c r="N178" s="29">
        <f t="shared" si="19"/>
        <v>0</v>
      </c>
      <c r="O178" s="29">
        <f t="shared" si="19"/>
        <v>0</v>
      </c>
      <c r="P178" s="29">
        <f t="shared" si="19"/>
        <v>0</v>
      </c>
      <c r="Q178" s="29">
        <f t="shared" si="19"/>
        <v>0</v>
      </c>
    </row>
    <row r="179" spans="1:17" x14ac:dyDescent="0.25">
      <c r="A179" s="30">
        <v>3451</v>
      </c>
      <c r="B179" s="31" t="s">
        <v>192</v>
      </c>
      <c r="C179" s="32">
        <v>1072000</v>
      </c>
      <c r="D179" s="27"/>
      <c r="E179" s="28">
        <f t="shared" si="15"/>
        <v>1072000</v>
      </c>
      <c r="F179" s="29">
        <f t="shared" si="16"/>
        <v>89333.333333333328</v>
      </c>
      <c r="G179" s="29">
        <f t="shared" si="19"/>
        <v>89333.333333333328</v>
      </c>
      <c r="H179" s="29">
        <f t="shared" si="19"/>
        <v>89333.333333333328</v>
      </c>
      <c r="I179" s="29">
        <f t="shared" si="19"/>
        <v>89333.333333333328</v>
      </c>
      <c r="J179" s="29">
        <f t="shared" si="19"/>
        <v>89333.333333333328</v>
      </c>
      <c r="K179" s="29">
        <f t="shared" si="19"/>
        <v>89333.333333333328</v>
      </c>
      <c r="L179" s="29">
        <f t="shared" si="19"/>
        <v>89333.333333333328</v>
      </c>
      <c r="M179" s="29">
        <f t="shared" si="19"/>
        <v>89333.333333333328</v>
      </c>
      <c r="N179" s="29">
        <f t="shared" si="19"/>
        <v>89333.333333333328</v>
      </c>
      <c r="O179" s="29">
        <f t="shared" si="19"/>
        <v>89333.333333333328</v>
      </c>
      <c r="P179" s="29">
        <f t="shared" si="19"/>
        <v>89333.333333333328</v>
      </c>
      <c r="Q179" s="29">
        <f t="shared" si="19"/>
        <v>89333.333333333328</v>
      </c>
    </row>
    <row r="180" spans="1:17" hidden="1" x14ac:dyDescent="0.25">
      <c r="A180" s="30">
        <v>3461</v>
      </c>
      <c r="B180" s="31" t="s">
        <v>193</v>
      </c>
      <c r="C180" s="26"/>
      <c r="D180" s="27"/>
      <c r="E180" s="28">
        <f t="shared" si="15"/>
        <v>0</v>
      </c>
      <c r="F180" s="29">
        <f t="shared" si="16"/>
        <v>0</v>
      </c>
      <c r="G180" s="29">
        <f t="shared" si="19"/>
        <v>0</v>
      </c>
      <c r="H180" s="29">
        <f t="shared" si="19"/>
        <v>0</v>
      </c>
      <c r="I180" s="29">
        <f t="shared" si="19"/>
        <v>0</v>
      </c>
      <c r="J180" s="29">
        <f t="shared" si="19"/>
        <v>0</v>
      </c>
      <c r="K180" s="29">
        <f t="shared" si="19"/>
        <v>0</v>
      </c>
      <c r="L180" s="29">
        <f t="shared" si="19"/>
        <v>0</v>
      </c>
      <c r="M180" s="29">
        <f t="shared" si="19"/>
        <v>0</v>
      </c>
      <c r="N180" s="29">
        <f t="shared" si="19"/>
        <v>0</v>
      </c>
      <c r="O180" s="29">
        <f t="shared" si="19"/>
        <v>0</v>
      </c>
      <c r="P180" s="29">
        <f t="shared" si="19"/>
        <v>0</v>
      </c>
      <c r="Q180" s="29">
        <f t="shared" si="19"/>
        <v>0</v>
      </c>
    </row>
    <row r="181" spans="1:17" x14ac:dyDescent="0.25">
      <c r="A181" s="35">
        <v>3471</v>
      </c>
      <c r="B181" s="36" t="s">
        <v>194</v>
      </c>
      <c r="C181" s="32">
        <v>28000</v>
      </c>
      <c r="D181" s="27"/>
      <c r="E181" s="28">
        <f t="shared" si="15"/>
        <v>28000</v>
      </c>
      <c r="F181" s="29">
        <f t="shared" si="16"/>
        <v>2333.3333333333335</v>
      </c>
      <c r="G181" s="29">
        <f t="shared" si="19"/>
        <v>2333.3333333333335</v>
      </c>
      <c r="H181" s="29">
        <f t="shared" si="19"/>
        <v>2333.3333333333335</v>
      </c>
      <c r="I181" s="29">
        <f t="shared" si="19"/>
        <v>2333.3333333333335</v>
      </c>
      <c r="J181" s="29">
        <f t="shared" si="19"/>
        <v>2333.3333333333335</v>
      </c>
      <c r="K181" s="29">
        <f t="shared" si="19"/>
        <v>2333.3333333333335</v>
      </c>
      <c r="L181" s="29">
        <f t="shared" si="19"/>
        <v>2333.3333333333335</v>
      </c>
      <c r="M181" s="29">
        <f t="shared" si="19"/>
        <v>2333.3333333333335</v>
      </c>
      <c r="N181" s="29">
        <f t="shared" si="19"/>
        <v>2333.3333333333335</v>
      </c>
      <c r="O181" s="29">
        <f t="shared" si="19"/>
        <v>2333.3333333333335</v>
      </c>
      <c r="P181" s="29">
        <f t="shared" si="19"/>
        <v>2333.3333333333335</v>
      </c>
      <c r="Q181" s="29">
        <f t="shared" si="19"/>
        <v>2333.3333333333335</v>
      </c>
    </row>
    <row r="182" spans="1:17" hidden="1" x14ac:dyDescent="0.25">
      <c r="A182" s="30">
        <v>3481</v>
      </c>
      <c r="B182" s="31" t="s">
        <v>195</v>
      </c>
      <c r="C182" s="26"/>
      <c r="D182" s="27"/>
      <c r="E182" s="28">
        <f t="shared" si="15"/>
        <v>0</v>
      </c>
      <c r="F182" s="29">
        <f t="shared" si="16"/>
        <v>0</v>
      </c>
      <c r="G182" s="29">
        <f t="shared" ref="G182:Q197" si="20">+F182</f>
        <v>0</v>
      </c>
      <c r="H182" s="29">
        <f t="shared" si="20"/>
        <v>0</v>
      </c>
      <c r="I182" s="29">
        <f t="shared" si="20"/>
        <v>0</v>
      </c>
      <c r="J182" s="29">
        <f t="shared" si="20"/>
        <v>0</v>
      </c>
      <c r="K182" s="29">
        <f t="shared" si="20"/>
        <v>0</v>
      </c>
      <c r="L182" s="29">
        <f t="shared" si="20"/>
        <v>0</v>
      </c>
      <c r="M182" s="29">
        <f t="shared" si="20"/>
        <v>0</v>
      </c>
      <c r="N182" s="29">
        <f t="shared" si="20"/>
        <v>0</v>
      </c>
      <c r="O182" s="29">
        <f t="shared" si="20"/>
        <v>0</v>
      </c>
      <c r="P182" s="29">
        <f t="shared" si="20"/>
        <v>0</v>
      </c>
      <c r="Q182" s="29">
        <f t="shared" si="20"/>
        <v>0</v>
      </c>
    </row>
    <row r="183" spans="1:17" ht="28.5" hidden="1" x14ac:dyDescent="0.25">
      <c r="A183" s="30">
        <v>3491</v>
      </c>
      <c r="B183" s="31" t="s">
        <v>196</v>
      </c>
      <c r="C183" s="26"/>
      <c r="D183" s="27"/>
      <c r="E183" s="28">
        <f t="shared" si="15"/>
        <v>0</v>
      </c>
      <c r="F183" s="29">
        <f t="shared" si="16"/>
        <v>0</v>
      </c>
      <c r="G183" s="29">
        <f t="shared" si="20"/>
        <v>0</v>
      </c>
      <c r="H183" s="29">
        <f t="shared" si="20"/>
        <v>0</v>
      </c>
      <c r="I183" s="29">
        <f t="shared" si="20"/>
        <v>0</v>
      </c>
      <c r="J183" s="29">
        <f t="shared" si="20"/>
        <v>0</v>
      </c>
      <c r="K183" s="29">
        <f t="shared" si="20"/>
        <v>0</v>
      </c>
      <c r="L183" s="29">
        <f t="shared" si="20"/>
        <v>0</v>
      </c>
      <c r="M183" s="29">
        <f t="shared" si="20"/>
        <v>0</v>
      </c>
      <c r="N183" s="29">
        <f t="shared" si="20"/>
        <v>0</v>
      </c>
      <c r="O183" s="29">
        <f t="shared" si="20"/>
        <v>0</v>
      </c>
      <c r="P183" s="29">
        <f t="shared" si="20"/>
        <v>0</v>
      </c>
      <c r="Q183" s="29">
        <f t="shared" si="20"/>
        <v>0</v>
      </c>
    </row>
    <row r="184" spans="1:17" ht="42.75" x14ac:dyDescent="0.25">
      <c r="A184" s="49">
        <v>3511</v>
      </c>
      <c r="B184" s="50" t="s">
        <v>197</v>
      </c>
      <c r="C184" s="32">
        <v>800000</v>
      </c>
      <c r="D184" s="27"/>
      <c r="E184" s="28">
        <f t="shared" si="15"/>
        <v>800000</v>
      </c>
      <c r="F184" s="29">
        <f t="shared" si="16"/>
        <v>66666.666666666672</v>
      </c>
      <c r="G184" s="29">
        <f t="shared" si="20"/>
        <v>66666.666666666672</v>
      </c>
      <c r="H184" s="29">
        <f t="shared" si="20"/>
        <v>66666.666666666672</v>
      </c>
      <c r="I184" s="29">
        <f t="shared" si="20"/>
        <v>66666.666666666672</v>
      </c>
      <c r="J184" s="29">
        <f t="shared" si="20"/>
        <v>66666.666666666672</v>
      </c>
      <c r="K184" s="29">
        <f t="shared" si="20"/>
        <v>66666.666666666672</v>
      </c>
      <c r="L184" s="29">
        <f t="shared" si="20"/>
        <v>66666.666666666672</v>
      </c>
      <c r="M184" s="29">
        <f t="shared" si="20"/>
        <v>66666.666666666672</v>
      </c>
      <c r="N184" s="29">
        <f t="shared" si="20"/>
        <v>66666.666666666672</v>
      </c>
      <c r="O184" s="29">
        <f t="shared" si="20"/>
        <v>66666.666666666672</v>
      </c>
      <c r="P184" s="29">
        <f t="shared" si="20"/>
        <v>66666.666666666672</v>
      </c>
      <c r="Q184" s="29">
        <f t="shared" si="20"/>
        <v>66666.666666666672</v>
      </c>
    </row>
    <row r="185" spans="1:17" ht="42.75" x14ac:dyDescent="0.25">
      <c r="A185" s="35">
        <v>3521</v>
      </c>
      <c r="B185" s="36" t="s">
        <v>198</v>
      </c>
      <c r="C185" s="32">
        <v>57500.000000000007</v>
      </c>
      <c r="D185" s="27"/>
      <c r="E185" s="28">
        <f t="shared" si="15"/>
        <v>57500.000000000007</v>
      </c>
      <c r="F185" s="29">
        <f t="shared" si="16"/>
        <v>4791.666666666667</v>
      </c>
      <c r="G185" s="29">
        <f t="shared" si="20"/>
        <v>4791.666666666667</v>
      </c>
      <c r="H185" s="29">
        <f t="shared" si="20"/>
        <v>4791.666666666667</v>
      </c>
      <c r="I185" s="29">
        <f t="shared" si="20"/>
        <v>4791.666666666667</v>
      </c>
      <c r="J185" s="29">
        <f t="shared" si="20"/>
        <v>4791.666666666667</v>
      </c>
      <c r="K185" s="29">
        <f t="shared" si="20"/>
        <v>4791.666666666667</v>
      </c>
      <c r="L185" s="29">
        <f t="shared" si="20"/>
        <v>4791.666666666667</v>
      </c>
      <c r="M185" s="29">
        <f t="shared" si="20"/>
        <v>4791.666666666667</v>
      </c>
      <c r="N185" s="29">
        <f t="shared" si="20"/>
        <v>4791.666666666667</v>
      </c>
      <c r="O185" s="29">
        <f t="shared" si="20"/>
        <v>4791.666666666667</v>
      </c>
      <c r="P185" s="29">
        <f t="shared" si="20"/>
        <v>4791.666666666667</v>
      </c>
      <c r="Q185" s="29">
        <f t="shared" si="20"/>
        <v>4791.666666666667</v>
      </c>
    </row>
    <row r="186" spans="1:17" ht="42.75" x14ac:dyDescent="0.25">
      <c r="A186" s="30">
        <v>3531</v>
      </c>
      <c r="B186" s="31" t="s">
        <v>199</v>
      </c>
      <c r="C186" s="32">
        <v>84800</v>
      </c>
      <c r="D186" s="27"/>
      <c r="E186" s="28">
        <f t="shared" si="15"/>
        <v>84800</v>
      </c>
      <c r="F186" s="29">
        <f t="shared" si="16"/>
        <v>7066.666666666667</v>
      </c>
      <c r="G186" s="29">
        <f t="shared" si="20"/>
        <v>7066.666666666667</v>
      </c>
      <c r="H186" s="29">
        <f t="shared" si="20"/>
        <v>7066.666666666667</v>
      </c>
      <c r="I186" s="29">
        <f t="shared" si="20"/>
        <v>7066.666666666667</v>
      </c>
      <c r="J186" s="29">
        <f t="shared" si="20"/>
        <v>7066.666666666667</v>
      </c>
      <c r="K186" s="29">
        <f t="shared" si="20"/>
        <v>7066.666666666667</v>
      </c>
      <c r="L186" s="29">
        <f t="shared" si="20"/>
        <v>7066.666666666667</v>
      </c>
      <c r="M186" s="29">
        <f t="shared" si="20"/>
        <v>7066.666666666667</v>
      </c>
      <c r="N186" s="29">
        <f t="shared" si="20"/>
        <v>7066.666666666667</v>
      </c>
      <c r="O186" s="29">
        <f t="shared" si="20"/>
        <v>7066.666666666667</v>
      </c>
      <c r="P186" s="29">
        <f t="shared" si="20"/>
        <v>7066.666666666667</v>
      </c>
      <c r="Q186" s="29">
        <f t="shared" si="20"/>
        <v>7066.666666666667</v>
      </c>
    </row>
    <row r="187" spans="1:17" ht="42.75" hidden="1" x14ac:dyDescent="0.25">
      <c r="A187" s="30">
        <v>3541</v>
      </c>
      <c r="B187" s="31" t="s">
        <v>200</v>
      </c>
      <c r="C187" s="26"/>
      <c r="D187" s="27"/>
      <c r="E187" s="28">
        <f t="shared" si="15"/>
        <v>0</v>
      </c>
      <c r="F187" s="29">
        <f t="shared" si="16"/>
        <v>0</v>
      </c>
      <c r="G187" s="29">
        <f t="shared" si="20"/>
        <v>0</v>
      </c>
      <c r="H187" s="29">
        <f t="shared" si="20"/>
        <v>0</v>
      </c>
      <c r="I187" s="29">
        <f t="shared" si="20"/>
        <v>0</v>
      </c>
      <c r="J187" s="29">
        <f t="shared" si="20"/>
        <v>0</v>
      </c>
      <c r="K187" s="29">
        <f t="shared" si="20"/>
        <v>0</v>
      </c>
      <c r="L187" s="29">
        <f t="shared" si="20"/>
        <v>0</v>
      </c>
      <c r="M187" s="29">
        <f t="shared" si="20"/>
        <v>0</v>
      </c>
      <c r="N187" s="29">
        <f t="shared" si="20"/>
        <v>0</v>
      </c>
      <c r="O187" s="29">
        <f t="shared" si="20"/>
        <v>0</v>
      </c>
      <c r="P187" s="29">
        <f t="shared" si="20"/>
        <v>0</v>
      </c>
      <c r="Q187" s="29">
        <f t="shared" si="20"/>
        <v>0</v>
      </c>
    </row>
    <row r="188" spans="1:17" ht="42.75" x14ac:dyDescent="0.25">
      <c r="A188" s="33">
        <v>3551</v>
      </c>
      <c r="B188" s="34" t="s">
        <v>201</v>
      </c>
      <c r="C188" s="32">
        <v>1173520</v>
      </c>
      <c r="D188" s="27"/>
      <c r="E188" s="28">
        <f t="shared" si="15"/>
        <v>1173520</v>
      </c>
      <c r="F188" s="29">
        <f t="shared" si="16"/>
        <v>97793.333333333328</v>
      </c>
      <c r="G188" s="29">
        <f t="shared" si="20"/>
        <v>97793.333333333328</v>
      </c>
      <c r="H188" s="29">
        <f t="shared" si="20"/>
        <v>97793.333333333328</v>
      </c>
      <c r="I188" s="29">
        <f t="shared" si="20"/>
        <v>97793.333333333328</v>
      </c>
      <c r="J188" s="29">
        <f t="shared" si="20"/>
        <v>97793.333333333328</v>
      </c>
      <c r="K188" s="29">
        <f t="shared" si="20"/>
        <v>97793.333333333328</v>
      </c>
      <c r="L188" s="29">
        <f t="shared" si="20"/>
        <v>97793.333333333328</v>
      </c>
      <c r="M188" s="29">
        <f t="shared" si="20"/>
        <v>97793.333333333328</v>
      </c>
      <c r="N188" s="29">
        <f t="shared" si="20"/>
        <v>97793.333333333328</v>
      </c>
      <c r="O188" s="29">
        <f t="shared" si="20"/>
        <v>97793.333333333328</v>
      </c>
      <c r="P188" s="29">
        <f t="shared" si="20"/>
        <v>97793.333333333328</v>
      </c>
      <c r="Q188" s="29">
        <f t="shared" si="20"/>
        <v>97793.333333333328</v>
      </c>
    </row>
    <row r="189" spans="1:17" ht="28.5" hidden="1" x14ac:dyDescent="0.25">
      <c r="A189" s="33">
        <v>3561</v>
      </c>
      <c r="B189" s="34" t="s">
        <v>202</v>
      </c>
      <c r="C189" s="26"/>
      <c r="D189" s="27"/>
      <c r="E189" s="28">
        <f t="shared" si="15"/>
        <v>0</v>
      </c>
      <c r="F189" s="29">
        <f t="shared" si="16"/>
        <v>0</v>
      </c>
      <c r="G189" s="29">
        <f t="shared" si="20"/>
        <v>0</v>
      </c>
      <c r="H189" s="29">
        <f t="shared" si="20"/>
        <v>0</v>
      </c>
      <c r="I189" s="29">
        <f t="shared" si="20"/>
        <v>0</v>
      </c>
      <c r="J189" s="29">
        <f t="shared" si="20"/>
        <v>0</v>
      </c>
      <c r="K189" s="29">
        <f t="shared" si="20"/>
        <v>0</v>
      </c>
      <c r="L189" s="29">
        <f t="shared" si="20"/>
        <v>0</v>
      </c>
      <c r="M189" s="29">
        <f t="shared" si="20"/>
        <v>0</v>
      </c>
      <c r="N189" s="29">
        <f t="shared" si="20"/>
        <v>0</v>
      </c>
      <c r="O189" s="29">
        <f t="shared" si="20"/>
        <v>0</v>
      </c>
      <c r="P189" s="29">
        <f t="shared" si="20"/>
        <v>0</v>
      </c>
      <c r="Q189" s="29">
        <f t="shared" si="20"/>
        <v>0</v>
      </c>
    </row>
    <row r="190" spans="1:17" ht="28.5" x14ac:dyDescent="0.25">
      <c r="A190" s="35">
        <v>3571</v>
      </c>
      <c r="B190" s="36" t="s">
        <v>203</v>
      </c>
      <c r="C190" s="32">
        <v>70000</v>
      </c>
      <c r="D190" s="27"/>
      <c r="E190" s="28">
        <f t="shared" si="15"/>
        <v>70000</v>
      </c>
      <c r="F190" s="29">
        <f t="shared" si="16"/>
        <v>5833.333333333333</v>
      </c>
      <c r="G190" s="29">
        <f t="shared" si="20"/>
        <v>5833.333333333333</v>
      </c>
      <c r="H190" s="29">
        <f t="shared" si="20"/>
        <v>5833.333333333333</v>
      </c>
      <c r="I190" s="29">
        <f t="shared" si="20"/>
        <v>5833.333333333333</v>
      </c>
      <c r="J190" s="29">
        <f t="shared" si="20"/>
        <v>5833.333333333333</v>
      </c>
      <c r="K190" s="29">
        <f t="shared" si="20"/>
        <v>5833.333333333333</v>
      </c>
      <c r="L190" s="29">
        <f t="shared" si="20"/>
        <v>5833.333333333333</v>
      </c>
      <c r="M190" s="29">
        <f t="shared" si="20"/>
        <v>5833.333333333333</v>
      </c>
      <c r="N190" s="29">
        <f t="shared" si="20"/>
        <v>5833.333333333333</v>
      </c>
      <c r="O190" s="29">
        <f t="shared" si="20"/>
        <v>5833.333333333333</v>
      </c>
      <c r="P190" s="29">
        <f t="shared" si="20"/>
        <v>5833.333333333333</v>
      </c>
      <c r="Q190" s="29">
        <f t="shared" si="20"/>
        <v>5833.333333333333</v>
      </c>
    </row>
    <row r="191" spans="1:17" ht="28.5" x14ac:dyDescent="0.25">
      <c r="A191" s="33">
        <v>3572</v>
      </c>
      <c r="B191" s="34" t="s">
        <v>204</v>
      </c>
      <c r="C191" s="32">
        <v>63000</v>
      </c>
      <c r="D191" s="27"/>
      <c r="E191" s="28">
        <f t="shared" si="15"/>
        <v>63000</v>
      </c>
      <c r="F191" s="29">
        <f t="shared" si="16"/>
        <v>5250</v>
      </c>
      <c r="G191" s="29">
        <f t="shared" si="20"/>
        <v>5250</v>
      </c>
      <c r="H191" s="29">
        <f t="shared" si="20"/>
        <v>5250</v>
      </c>
      <c r="I191" s="29">
        <f t="shared" si="20"/>
        <v>5250</v>
      </c>
      <c r="J191" s="29">
        <f t="shared" si="20"/>
        <v>5250</v>
      </c>
      <c r="K191" s="29">
        <f t="shared" si="20"/>
        <v>5250</v>
      </c>
      <c r="L191" s="29">
        <f t="shared" si="20"/>
        <v>5250</v>
      </c>
      <c r="M191" s="29">
        <f t="shared" si="20"/>
        <v>5250</v>
      </c>
      <c r="N191" s="29">
        <f t="shared" si="20"/>
        <v>5250</v>
      </c>
      <c r="O191" s="29">
        <f t="shared" si="20"/>
        <v>5250</v>
      </c>
      <c r="P191" s="29">
        <f t="shared" si="20"/>
        <v>5250</v>
      </c>
      <c r="Q191" s="29">
        <f t="shared" si="20"/>
        <v>5250</v>
      </c>
    </row>
    <row r="192" spans="1:17" ht="28.5" hidden="1" x14ac:dyDescent="0.25">
      <c r="A192" s="33">
        <v>3573</v>
      </c>
      <c r="B192" s="34" t="s">
        <v>205</v>
      </c>
      <c r="C192" s="26"/>
      <c r="D192" s="27"/>
      <c r="E192" s="28">
        <f t="shared" si="15"/>
        <v>0</v>
      </c>
      <c r="F192" s="29">
        <f t="shared" si="16"/>
        <v>0</v>
      </c>
      <c r="G192" s="29">
        <f t="shared" si="20"/>
        <v>0</v>
      </c>
      <c r="H192" s="29">
        <f t="shared" si="20"/>
        <v>0</v>
      </c>
      <c r="I192" s="29">
        <f t="shared" si="20"/>
        <v>0</v>
      </c>
      <c r="J192" s="29">
        <f t="shared" si="20"/>
        <v>0</v>
      </c>
      <c r="K192" s="29">
        <f t="shared" si="20"/>
        <v>0</v>
      </c>
      <c r="L192" s="29">
        <f t="shared" si="20"/>
        <v>0</v>
      </c>
      <c r="M192" s="29">
        <f t="shared" si="20"/>
        <v>0</v>
      </c>
      <c r="N192" s="29">
        <f t="shared" si="20"/>
        <v>0</v>
      </c>
      <c r="O192" s="29">
        <f t="shared" si="20"/>
        <v>0</v>
      </c>
      <c r="P192" s="29">
        <f t="shared" si="20"/>
        <v>0</v>
      </c>
      <c r="Q192" s="29">
        <f t="shared" si="20"/>
        <v>0</v>
      </c>
    </row>
    <row r="193" spans="1:17" ht="28.5" x14ac:dyDescent="0.25">
      <c r="A193" s="35">
        <v>3581</v>
      </c>
      <c r="B193" s="36" t="s">
        <v>206</v>
      </c>
      <c r="C193" s="32">
        <v>819521.22</v>
      </c>
      <c r="D193" s="27"/>
      <c r="E193" s="28">
        <f t="shared" si="15"/>
        <v>819521.22</v>
      </c>
      <c r="F193" s="29">
        <f t="shared" si="16"/>
        <v>68293.434999999998</v>
      </c>
      <c r="G193" s="29">
        <f t="shared" si="20"/>
        <v>68293.434999999998</v>
      </c>
      <c r="H193" s="29">
        <f t="shared" si="20"/>
        <v>68293.434999999998</v>
      </c>
      <c r="I193" s="29">
        <f t="shared" si="20"/>
        <v>68293.434999999998</v>
      </c>
      <c r="J193" s="29">
        <f t="shared" si="20"/>
        <v>68293.434999999998</v>
      </c>
      <c r="K193" s="29">
        <f t="shared" si="20"/>
        <v>68293.434999999998</v>
      </c>
      <c r="L193" s="29">
        <f t="shared" si="20"/>
        <v>68293.434999999998</v>
      </c>
      <c r="M193" s="29">
        <f t="shared" si="20"/>
        <v>68293.434999999998</v>
      </c>
      <c r="N193" s="29">
        <f t="shared" si="20"/>
        <v>68293.434999999998</v>
      </c>
      <c r="O193" s="29">
        <f t="shared" si="20"/>
        <v>68293.434999999998</v>
      </c>
      <c r="P193" s="29">
        <f t="shared" si="20"/>
        <v>68293.434999999998</v>
      </c>
      <c r="Q193" s="29">
        <f t="shared" si="20"/>
        <v>68293.434999999998</v>
      </c>
    </row>
    <row r="194" spans="1:17" x14ac:dyDescent="0.25">
      <c r="A194" s="33">
        <v>3591</v>
      </c>
      <c r="B194" s="34" t="s">
        <v>207</v>
      </c>
      <c r="C194" s="32">
        <v>149361.59999999998</v>
      </c>
      <c r="D194" s="27"/>
      <c r="E194" s="28">
        <f t="shared" si="15"/>
        <v>149361.59999999998</v>
      </c>
      <c r="F194" s="29">
        <f t="shared" si="16"/>
        <v>12446.799999999997</v>
      </c>
      <c r="G194" s="29">
        <f t="shared" si="20"/>
        <v>12446.799999999997</v>
      </c>
      <c r="H194" s="29">
        <f t="shared" si="20"/>
        <v>12446.799999999997</v>
      </c>
      <c r="I194" s="29">
        <f t="shared" si="20"/>
        <v>12446.799999999997</v>
      </c>
      <c r="J194" s="29">
        <f t="shared" si="20"/>
        <v>12446.799999999997</v>
      </c>
      <c r="K194" s="29">
        <f t="shared" si="20"/>
        <v>12446.799999999997</v>
      </c>
      <c r="L194" s="29">
        <f t="shared" si="20"/>
        <v>12446.799999999997</v>
      </c>
      <c r="M194" s="29">
        <f t="shared" si="20"/>
        <v>12446.799999999997</v>
      </c>
      <c r="N194" s="29">
        <f t="shared" si="20"/>
        <v>12446.799999999997</v>
      </c>
      <c r="O194" s="29">
        <f t="shared" si="20"/>
        <v>12446.799999999997</v>
      </c>
      <c r="P194" s="29">
        <f t="shared" si="20"/>
        <v>12446.799999999997</v>
      </c>
      <c r="Q194" s="29">
        <f t="shared" si="20"/>
        <v>12446.799999999997</v>
      </c>
    </row>
    <row r="195" spans="1:17" ht="42.75" x14ac:dyDescent="0.25">
      <c r="A195" s="35">
        <v>3611</v>
      </c>
      <c r="B195" s="36" t="s">
        <v>208</v>
      </c>
      <c r="C195" s="32">
        <v>35000</v>
      </c>
      <c r="D195" s="27"/>
      <c r="E195" s="28">
        <f t="shared" si="15"/>
        <v>35000</v>
      </c>
      <c r="F195" s="29">
        <f t="shared" si="16"/>
        <v>2916.6666666666665</v>
      </c>
      <c r="G195" s="29">
        <f t="shared" si="20"/>
        <v>2916.6666666666665</v>
      </c>
      <c r="H195" s="29">
        <f t="shared" si="20"/>
        <v>2916.6666666666665</v>
      </c>
      <c r="I195" s="29">
        <f t="shared" si="20"/>
        <v>2916.6666666666665</v>
      </c>
      <c r="J195" s="29">
        <f t="shared" si="20"/>
        <v>2916.6666666666665</v>
      </c>
      <c r="K195" s="29">
        <f t="shared" si="20"/>
        <v>2916.6666666666665</v>
      </c>
      <c r="L195" s="29">
        <f t="shared" si="20"/>
        <v>2916.6666666666665</v>
      </c>
      <c r="M195" s="29">
        <f t="shared" si="20"/>
        <v>2916.6666666666665</v>
      </c>
      <c r="N195" s="29">
        <f t="shared" si="20"/>
        <v>2916.6666666666665</v>
      </c>
      <c r="O195" s="29">
        <f t="shared" si="20"/>
        <v>2916.6666666666665</v>
      </c>
      <c r="P195" s="29">
        <f t="shared" si="20"/>
        <v>2916.6666666666665</v>
      </c>
      <c r="Q195" s="29">
        <f t="shared" si="20"/>
        <v>2916.6666666666665</v>
      </c>
    </row>
    <row r="196" spans="1:17" ht="42.75" x14ac:dyDescent="0.25">
      <c r="A196" s="33">
        <v>3621</v>
      </c>
      <c r="B196" s="34" t="s">
        <v>209</v>
      </c>
      <c r="C196" s="32">
        <v>318750</v>
      </c>
      <c r="D196" s="27"/>
      <c r="E196" s="28">
        <f t="shared" si="15"/>
        <v>318750</v>
      </c>
      <c r="F196" s="29">
        <f t="shared" si="16"/>
        <v>26562.5</v>
      </c>
      <c r="G196" s="29">
        <f t="shared" si="20"/>
        <v>26562.5</v>
      </c>
      <c r="H196" s="29">
        <f t="shared" si="20"/>
        <v>26562.5</v>
      </c>
      <c r="I196" s="29">
        <f t="shared" si="20"/>
        <v>26562.5</v>
      </c>
      <c r="J196" s="29">
        <f t="shared" si="20"/>
        <v>26562.5</v>
      </c>
      <c r="K196" s="29">
        <f t="shared" si="20"/>
        <v>26562.5</v>
      </c>
      <c r="L196" s="29">
        <f t="shared" si="20"/>
        <v>26562.5</v>
      </c>
      <c r="M196" s="29">
        <f t="shared" si="20"/>
        <v>26562.5</v>
      </c>
      <c r="N196" s="29">
        <f t="shared" si="20"/>
        <v>26562.5</v>
      </c>
      <c r="O196" s="29">
        <f t="shared" si="20"/>
        <v>26562.5</v>
      </c>
      <c r="P196" s="29">
        <f t="shared" si="20"/>
        <v>26562.5</v>
      </c>
      <c r="Q196" s="29">
        <f t="shared" si="20"/>
        <v>26562.5</v>
      </c>
    </row>
    <row r="197" spans="1:17" ht="28.5" hidden="1" x14ac:dyDescent="0.25">
      <c r="A197" s="33">
        <v>3631</v>
      </c>
      <c r="B197" s="34" t="s">
        <v>210</v>
      </c>
      <c r="C197" s="26"/>
      <c r="D197" s="27"/>
      <c r="E197" s="28">
        <f t="shared" si="15"/>
        <v>0</v>
      </c>
      <c r="F197" s="29">
        <f t="shared" si="16"/>
        <v>0</v>
      </c>
      <c r="G197" s="29">
        <f t="shared" si="20"/>
        <v>0</v>
      </c>
      <c r="H197" s="29">
        <f t="shared" si="20"/>
        <v>0</v>
      </c>
      <c r="I197" s="29">
        <f t="shared" si="20"/>
        <v>0</v>
      </c>
      <c r="J197" s="29">
        <f t="shared" si="20"/>
        <v>0</v>
      </c>
      <c r="K197" s="29">
        <f t="shared" si="20"/>
        <v>0</v>
      </c>
      <c r="L197" s="29">
        <f t="shared" si="20"/>
        <v>0</v>
      </c>
      <c r="M197" s="29">
        <f t="shared" si="20"/>
        <v>0</v>
      </c>
      <c r="N197" s="29">
        <f t="shared" si="20"/>
        <v>0</v>
      </c>
      <c r="O197" s="29">
        <f t="shared" si="20"/>
        <v>0</v>
      </c>
      <c r="P197" s="29">
        <f t="shared" si="20"/>
        <v>0</v>
      </c>
      <c r="Q197" s="29">
        <f t="shared" si="20"/>
        <v>0</v>
      </c>
    </row>
    <row r="198" spans="1:17" x14ac:dyDescent="0.25">
      <c r="A198" s="35">
        <v>3641</v>
      </c>
      <c r="B198" s="36" t="s">
        <v>211</v>
      </c>
      <c r="C198" s="32">
        <v>10000</v>
      </c>
      <c r="D198" s="27"/>
      <c r="E198" s="28">
        <f t="shared" ref="E198:E237" si="21">+C198</f>
        <v>10000</v>
      </c>
      <c r="F198" s="29">
        <f t="shared" ref="F198:F237" si="22">+E198/12</f>
        <v>833.33333333333337</v>
      </c>
      <c r="G198" s="29">
        <f t="shared" ref="G198:Q213" si="23">+F198</f>
        <v>833.33333333333337</v>
      </c>
      <c r="H198" s="29">
        <f t="shared" si="23"/>
        <v>833.33333333333337</v>
      </c>
      <c r="I198" s="29">
        <f t="shared" si="23"/>
        <v>833.33333333333337</v>
      </c>
      <c r="J198" s="29">
        <f t="shared" si="23"/>
        <v>833.33333333333337</v>
      </c>
      <c r="K198" s="29">
        <f t="shared" si="23"/>
        <v>833.33333333333337</v>
      </c>
      <c r="L198" s="29">
        <f t="shared" si="23"/>
        <v>833.33333333333337</v>
      </c>
      <c r="M198" s="29">
        <f t="shared" si="23"/>
        <v>833.33333333333337</v>
      </c>
      <c r="N198" s="29">
        <f t="shared" si="23"/>
        <v>833.33333333333337</v>
      </c>
      <c r="O198" s="29">
        <f t="shared" si="23"/>
        <v>833.33333333333337</v>
      </c>
      <c r="P198" s="29">
        <f t="shared" si="23"/>
        <v>833.33333333333337</v>
      </c>
      <c r="Q198" s="29">
        <f t="shared" si="23"/>
        <v>833.33333333333337</v>
      </c>
    </row>
    <row r="199" spans="1:17" ht="28.5" hidden="1" x14ac:dyDescent="0.25">
      <c r="A199" s="33">
        <v>3651</v>
      </c>
      <c r="B199" s="34" t="s">
        <v>212</v>
      </c>
      <c r="C199" s="26"/>
      <c r="D199" s="27"/>
      <c r="E199" s="28">
        <f t="shared" si="21"/>
        <v>0</v>
      </c>
      <c r="F199" s="29">
        <f t="shared" si="22"/>
        <v>0</v>
      </c>
      <c r="G199" s="29">
        <f t="shared" si="23"/>
        <v>0</v>
      </c>
      <c r="H199" s="29">
        <f t="shared" si="23"/>
        <v>0</v>
      </c>
      <c r="I199" s="29">
        <f t="shared" si="23"/>
        <v>0</v>
      </c>
      <c r="J199" s="29">
        <f t="shared" si="23"/>
        <v>0</v>
      </c>
      <c r="K199" s="29">
        <f t="shared" si="23"/>
        <v>0</v>
      </c>
      <c r="L199" s="29">
        <f t="shared" si="23"/>
        <v>0</v>
      </c>
      <c r="M199" s="29">
        <f t="shared" si="23"/>
        <v>0</v>
      </c>
      <c r="N199" s="29">
        <f t="shared" si="23"/>
        <v>0</v>
      </c>
      <c r="O199" s="29">
        <f t="shared" si="23"/>
        <v>0</v>
      </c>
      <c r="P199" s="29">
        <f t="shared" si="23"/>
        <v>0</v>
      </c>
      <c r="Q199" s="29">
        <f t="shared" si="23"/>
        <v>0</v>
      </c>
    </row>
    <row r="200" spans="1:17" ht="42.75" hidden="1" x14ac:dyDescent="0.25">
      <c r="A200" s="33">
        <v>3661</v>
      </c>
      <c r="B200" s="34" t="s">
        <v>213</v>
      </c>
      <c r="C200" s="26"/>
      <c r="D200" s="27"/>
      <c r="E200" s="28">
        <f t="shared" si="21"/>
        <v>0</v>
      </c>
      <c r="F200" s="29">
        <f t="shared" si="22"/>
        <v>0</v>
      </c>
      <c r="G200" s="29">
        <f t="shared" si="23"/>
        <v>0</v>
      </c>
      <c r="H200" s="29">
        <f t="shared" si="23"/>
        <v>0</v>
      </c>
      <c r="I200" s="29">
        <f t="shared" si="23"/>
        <v>0</v>
      </c>
      <c r="J200" s="29">
        <f t="shared" si="23"/>
        <v>0</v>
      </c>
      <c r="K200" s="29">
        <f t="shared" si="23"/>
        <v>0</v>
      </c>
      <c r="L200" s="29">
        <f t="shared" si="23"/>
        <v>0</v>
      </c>
      <c r="M200" s="29">
        <f t="shared" si="23"/>
        <v>0</v>
      </c>
      <c r="N200" s="29">
        <f t="shared" si="23"/>
        <v>0</v>
      </c>
      <c r="O200" s="29">
        <f t="shared" si="23"/>
        <v>0</v>
      </c>
      <c r="P200" s="29">
        <f t="shared" si="23"/>
        <v>0</v>
      </c>
      <c r="Q200" s="29">
        <f t="shared" si="23"/>
        <v>0</v>
      </c>
    </row>
    <row r="201" spans="1:17" hidden="1" x14ac:dyDescent="0.25">
      <c r="A201" s="33">
        <v>3691</v>
      </c>
      <c r="B201" s="34" t="s">
        <v>214</v>
      </c>
      <c r="C201" s="26"/>
      <c r="D201" s="27"/>
      <c r="E201" s="28">
        <f t="shared" si="21"/>
        <v>0</v>
      </c>
      <c r="F201" s="29">
        <f t="shared" si="22"/>
        <v>0</v>
      </c>
      <c r="G201" s="29">
        <f t="shared" si="23"/>
        <v>0</v>
      </c>
      <c r="H201" s="29">
        <f t="shared" si="23"/>
        <v>0</v>
      </c>
      <c r="I201" s="29">
        <f t="shared" si="23"/>
        <v>0</v>
      </c>
      <c r="J201" s="29">
        <f t="shared" si="23"/>
        <v>0</v>
      </c>
      <c r="K201" s="29">
        <f t="shared" si="23"/>
        <v>0</v>
      </c>
      <c r="L201" s="29">
        <f t="shared" si="23"/>
        <v>0</v>
      </c>
      <c r="M201" s="29">
        <f t="shared" si="23"/>
        <v>0</v>
      </c>
      <c r="N201" s="29">
        <f t="shared" si="23"/>
        <v>0</v>
      </c>
      <c r="O201" s="29">
        <f t="shared" si="23"/>
        <v>0</v>
      </c>
      <c r="P201" s="29">
        <f t="shared" si="23"/>
        <v>0</v>
      </c>
      <c r="Q201" s="29">
        <f t="shared" si="23"/>
        <v>0</v>
      </c>
    </row>
    <row r="202" spans="1:17" x14ac:dyDescent="0.25">
      <c r="A202" s="33">
        <v>3711</v>
      </c>
      <c r="B202" s="34" t="s">
        <v>215</v>
      </c>
      <c r="C202" s="32">
        <v>105000</v>
      </c>
      <c r="D202" s="27"/>
      <c r="E202" s="28">
        <f t="shared" si="21"/>
        <v>105000</v>
      </c>
      <c r="F202" s="29">
        <f t="shared" si="22"/>
        <v>8750</v>
      </c>
      <c r="G202" s="29">
        <f t="shared" si="23"/>
        <v>8750</v>
      </c>
      <c r="H202" s="29">
        <f t="shared" si="23"/>
        <v>8750</v>
      </c>
      <c r="I202" s="29">
        <f t="shared" si="23"/>
        <v>8750</v>
      </c>
      <c r="J202" s="29">
        <f t="shared" si="23"/>
        <v>8750</v>
      </c>
      <c r="K202" s="29">
        <f t="shared" si="23"/>
        <v>8750</v>
      </c>
      <c r="L202" s="29">
        <f t="shared" si="23"/>
        <v>8750</v>
      </c>
      <c r="M202" s="29">
        <f t="shared" si="23"/>
        <v>8750</v>
      </c>
      <c r="N202" s="29">
        <f t="shared" si="23"/>
        <v>8750</v>
      </c>
      <c r="O202" s="29">
        <f t="shared" si="23"/>
        <v>8750</v>
      </c>
      <c r="P202" s="29">
        <f t="shared" si="23"/>
        <v>8750</v>
      </c>
      <c r="Q202" s="29">
        <f t="shared" si="23"/>
        <v>8750</v>
      </c>
    </row>
    <row r="203" spans="1:17" hidden="1" x14ac:dyDescent="0.25">
      <c r="A203" s="33">
        <v>3712</v>
      </c>
      <c r="B203" s="34" t="s">
        <v>216</v>
      </c>
      <c r="C203" s="26"/>
      <c r="D203" s="27"/>
      <c r="E203" s="28">
        <f t="shared" si="21"/>
        <v>0</v>
      </c>
      <c r="F203" s="29">
        <f t="shared" si="22"/>
        <v>0</v>
      </c>
      <c r="G203" s="29">
        <f t="shared" si="23"/>
        <v>0</v>
      </c>
      <c r="H203" s="29">
        <f t="shared" si="23"/>
        <v>0</v>
      </c>
      <c r="I203" s="29">
        <f t="shared" si="23"/>
        <v>0</v>
      </c>
      <c r="J203" s="29">
        <f t="shared" si="23"/>
        <v>0</v>
      </c>
      <c r="K203" s="29">
        <f t="shared" si="23"/>
        <v>0</v>
      </c>
      <c r="L203" s="29">
        <f t="shared" si="23"/>
        <v>0</v>
      </c>
      <c r="M203" s="29">
        <f t="shared" si="23"/>
        <v>0</v>
      </c>
      <c r="N203" s="29">
        <f t="shared" si="23"/>
        <v>0</v>
      </c>
      <c r="O203" s="29">
        <f t="shared" si="23"/>
        <v>0</v>
      </c>
      <c r="P203" s="29">
        <f t="shared" si="23"/>
        <v>0</v>
      </c>
      <c r="Q203" s="29">
        <f t="shared" si="23"/>
        <v>0</v>
      </c>
    </row>
    <row r="204" spans="1:17" x14ac:dyDescent="0.25">
      <c r="A204" s="35">
        <v>3721</v>
      </c>
      <c r="B204" s="36" t="s">
        <v>217</v>
      </c>
      <c r="C204" s="32">
        <v>64500</v>
      </c>
      <c r="D204" s="27"/>
      <c r="E204" s="28">
        <f t="shared" si="21"/>
        <v>64500</v>
      </c>
      <c r="F204" s="29">
        <f t="shared" si="22"/>
        <v>5375</v>
      </c>
      <c r="G204" s="29">
        <f t="shared" si="23"/>
        <v>5375</v>
      </c>
      <c r="H204" s="29">
        <f t="shared" si="23"/>
        <v>5375</v>
      </c>
      <c r="I204" s="29">
        <f t="shared" si="23"/>
        <v>5375</v>
      </c>
      <c r="J204" s="29">
        <f t="shared" si="23"/>
        <v>5375</v>
      </c>
      <c r="K204" s="29">
        <f t="shared" si="23"/>
        <v>5375</v>
      </c>
      <c r="L204" s="29">
        <f t="shared" si="23"/>
        <v>5375</v>
      </c>
      <c r="M204" s="29">
        <f t="shared" si="23"/>
        <v>5375</v>
      </c>
      <c r="N204" s="29">
        <f t="shared" si="23"/>
        <v>5375</v>
      </c>
      <c r="O204" s="29">
        <f t="shared" si="23"/>
        <v>5375</v>
      </c>
      <c r="P204" s="29">
        <f t="shared" si="23"/>
        <v>5375</v>
      </c>
      <c r="Q204" s="29">
        <f t="shared" si="23"/>
        <v>5375</v>
      </c>
    </row>
    <row r="205" spans="1:17" hidden="1" x14ac:dyDescent="0.25">
      <c r="A205" s="33">
        <v>3722</v>
      </c>
      <c r="B205" s="34" t="s">
        <v>218</v>
      </c>
      <c r="C205" s="26"/>
      <c r="D205" s="27"/>
      <c r="E205" s="28">
        <f t="shared" si="21"/>
        <v>0</v>
      </c>
      <c r="F205" s="29">
        <f t="shared" si="22"/>
        <v>0</v>
      </c>
      <c r="G205" s="29">
        <f t="shared" si="23"/>
        <v>0</v>
      </c>
      <c r="H205" s="29">
        <f t="shared" si="23"/>
        <v>0</v>
      </c>
      <c r="I205" s="29">
        <f t="shared" si="23"/>
        <v>0</v>
      </c>
      <c r="J205" s="29">
        <f t="shared" si="23"/>
        <v>0</v>
      </c>
      <c r="K205" s="29">
        <f t="shared" si="23"/>
        <v>0</v>
      </c>
      <c r="L205" s="29">
        <f t="shared" si="23"/>
        <v>0</v>
      </c>
      <c r="M205" s="29">
        <f t="shared" si="23"/>
        <v>0</v>
      </c>
      <c r="N205" s="29">
        <f t="shared" si="23"/>
        <v>0</v>
      </c>
      <c r="O205" s="29">
        <f t="shared" si="23"/>
        <v>0</v>
      </c>
      <c r="P205" s="29">
        <f t="shared" si="23"/>
        <v>0</v>
      </c>
      <c r="Q205" s="29">
        <f t="shared" si="23"/>
        <v>0</v>
      </c>
    </row>
    <row r="206" spans="1:17" hidden="1" x14ac:dyDescent="0.25">
      <c r="A206" s="33">
        <v>3731</v>
      </c>
      <c r="B206" s="34" t="s">
        <v>219</v>
      </c>
      <c r="C206" s="26"/>
      <c r="D206" s="27"/>
      <c r="E206" s="28">
        <f t="shared" si="21"/>
        <v>0</v>
      </c>
      <c r="F206" s="29">
        <f t="shared" si="22"/>
        <v>0</v>
      </c>
      <c r="G206" s="29">
        <f t="shared" si="23"/>
        <v>0</v>
      </c>
      <c r="H206" s="29">
        <f t="shared" si="23"/>
        <v>0</v>
      </c>
      <c r="I206" s="29">
        <f t="shared" si="23"/>
        <v>0</v>
      </c>
      <c r="J206" s="29">
        <f t="shared" si="23"/>
        <v>0</v>
      </c>
      <c r="K206" s="29">
        <f t="shared" si="23"/>
        <v>0</v>
      </c>
      <c r="L206" s="29">
        <f t="shared" si="23"/>
        <v>0</v>
      </c>
      <c r="M206" s="29">
        <f t="shared" si="23"/>
        <v>0</v>
      </c>
      <c r="N206" s="29">
        <f t="shared" si="23"/>
        <v>0</v>
      </c>
      <c r="O206" s="29">
        <f t="shared" si="23"/>
        <v>0</v>
      </c>
      <c r="P206" s="29">
        <f t="shared" si="23"/>
        <v>0</v>
      </c>
      <c r="Q206" s="29">
        <f t="shared" si="23"/>
        <v>0</v>
      </c>
    </row>
    <row r="207" spans="1:17" hidden="1" x14ac:dyDescent="0.25">
      <c r="A207" s="33">
        <v>3741</v>
      </c>
      <c r="B207" s="34" t="s">
        <v>220</v>
      </c>
      <c r="C207" s="26"/>
      <c r="D207" s="27"/>
      <c r="E207" s="28">
        <f t="shared" si="21"/>
        <v>0</v>
      </c>
      <c r="F207" s="29">
        <f t="shared" si="22"/>
        <v>0</v>
      </c>
      <c r="G207" s="29">
        <f t="shared" si="23"/>
        <v>0</v>
      </c>
      <c r="H207" s="29">
        <f t="shared" si="23"/>
        <v>0</v>
      </c>
      <c r="I207" s="29">
        <f t="shared" si="23"/>
        <v>0</v>
      </c>
      <c r="J207" s="29">
        <f t="shared" si="23"/>
        <v>0</v>
      </c>
      <c r="K207" s="29">
        <f t="shared" si="23"/>
        <v>0</v>
      </c>
      <c r="L207" s="29">
        <f t="shared" si="23"/>
        <v>0</v>
      </c>
      <c r="M207" s="29">
        <f t="shared" si="23"/>
        <v>0</v>
      </c>
      <c r="N207" s="29">
        <f t="shared" si="23"/>
        <v>0</v>
      </c>
      <c r="O207" s="29">
        <f t="shared" si="23"/>
        <v>0</v>
      </c>
      <c r="P207" s="29">
        <f t="shared" si="23"/>
        <v>0</v>
      </c>
      <c r="Q207" s="29">
        <f t="shared" si="23"/>
        <v>0</v>
      </c>
    </row>
    <row r="208" spans="1:17" x14ac:dyDescent="0.25">
      <c r="A208" s="33">
        <v>3751</v>
      </c>
      <c r="B208" s="34" t="s">
        <v>221</v>
      </c>
      <c r="C208" s="32">
        <v>110000</v>
      </c>
      <c r="D208" s="27"/>
      <c r="E208" s="28">
        <f t="shared" si="21"/>
        <v>110000</v>
      </c>
      <c r="F208" s="29">
        <f t="shared" si="22"/>
        <v>9166.6666666666661</v>
      </c>
      <c r="G208" s="29">
        <f t="shared" si="23"/>
        <v>9166.6666666666661</v>
      </c>
      <c r="H208" s="29">
        <f t="shared" si="23"/>
        <v>9166.6666666666661</v>
      </c>
      <c r="I208" s="29">
        <f t="shared" si="23"/>
        <v>9166.6666666666661</v>
      </c>
      <c r="J208" s="29">
        <f t="shared" si="23"/>
        <v>9166.6666666666661</v>
      </c>
      <c r="K208" s="29">
        <f t="shared" si="23"/>
        <v>9166.6666666666661</v>
      </c>
      <c r="L208" s="29">
        <f t="shared" si="23"/>
        <v>9166.6666666666661</v>
      </c>
      <c r="M208" s="29">
        <f t="shared" si="23"/>
        <v>9166.6666666666661</v>
      </c>
      <c r="N208" s="29">
        <f t="shared" si="23"/>
        <v>9166.6666666666661</v>
      </c>
      <c r="O208" s="29">
        <f t="shared" si="23"/>
        <v>9166.6666666666661</v>
      </c>
      <c r="P208" s="29">
        <f t="shared" si="23"/>
        <v>9166.6666666666661</v>
      </c>
      <c r="Q208" s="29">
        <f t="shared" si="23"/>
        <v>9166.6666666666661</v>
      </c>
    </row>
    <row r="209" spans="1:17" hidden="1" x14ac:dyDescent="0.25">
      <c r="A209" s="33">
        <v>3761</v>
      </c>
      <c r="B209" s="34" t="s">
        <v>222</v>
      </c>
      <c r="C209" s="26"/>
      <c r="D209" s="27"/>
      <c r="E209" s="28">
        <f t="shared" si="21"/>
        <v>0</v>
      </c>
      <c r="F209" s="29">
        <f t="shared" si="22"/>
        <v>0</v>
      </c>
      <c r="G209" s="29">
        <f t="shared" si="23"/>
        <v>0</v>
      </c>
      <c r="H209" s="29">
        <f t="shared" si="23"/>
        <v>0</v>
      </c>
      <c r="I209" s="29">
        <f t="shared" si="23"/>
        <v>0</v>
      </c>
      <c r="J209" s="29">
        <f t="shared" si="23"/>
        <v>0</v>
      </c>
      <c r="K209" s="29">
        <f t="shared" si="23"/>
        <v>0</v>
      </c>
      <c r="L209" s="29">
        <f t="shared" si="23"/>
        <v>0</v>
      </c>
      <c r="M209" s="29">
        <f t="shared" si="23"/>
        <v>0</v>
      </c>
      <c r="N209" s="29">
        <f t="shared" si="23"/>
        <v>0</v>
      </c>
      <c r="O209" s="29">
        <f t="shared" si="23"/>
        <v>0</v>
      </c>
      <c r="P209" s="29">
        <f t="shared" si="23"/>
        <v>0</v>
      </c>
      <c r="Q209" s="29">
        <f t="shared" si="23"/>
        <v>0</v>
      </c>
    </row>
    <row r="210" spans="1:17" ht="28.5" hidden="1" x14ac:dyDescent="0.25">
      <c r="A210" s="33">
        <v>3771</v>
      </c>
      <c r="B210" s="34" t="s">
        <v>223</v>
      </c>
      <c r="C210" s="26"/>
      <c r="D210" s="27"/>
      <c r="E210" s="28">
        <f t="shared" si="21"/>
        <v>0</v>
      </c>
      <c r="F210" s="29">
        <f t="shared" si="22"/>
        <v>0</v>
      </c>
      <c r="G210" s="29">
        <f t="shared" si="23"/>
        <v>0</v>
      </c>
      <c r="H210" s="29">
        <f t="shared" si="23"/>
        <v>0</v>
      </c>
      <c r="I210" s="29">
        <f t="shared" si="23"/>
        <v>0</v>
      </c>
      <c r="J210" s="29">
        <f t="shared" si="23"/>
        <v>0</v>
      </c>
      <c r="K210" s="29">
        <f t="shared" si="23"/>
        <v>0</v>
      </c>
      <c r="L210" s="29">
        <f t="shared" si="23"/>
        <v>0</v>
      </c>
      <c r="M210" s="29">
        <f t="shared" si="23"/>
        <v>0</v>
      </c>
      <c r="N210" s="29">
        <f t="shared" si="23"/>
        <v>0</v>
      </c>
      <c r="O210" s="29">
        <f t="shared" si="23"/>
        <v>0</v>
      </c>
      <c r="P210" s="29">
        <f t="shared" si="23"/>
        <v>0</v>
      </c>
      <c r="Q210" s="29">
        <f t="shared" si="23"/>
        <v>0</v>
      </c>
    </row>
    <row r="211" spans="1:17" ht="57" hidden="1" x14ac:dyDescent="0.25">
      <c r="A211" s="33">
        <v>3781</v>
      </c>
      <c r="B211" s="34" t="s">
        <v>224</v>
      </c>
      <c r="C211" s="26"/>
      <c r="D211" s="27"/>
      <c r="E211" s="28">
        <f t="shared" si="21"/>
        <v>0</v>
      </c>
      <c r="F211" s="29">
        <f t="shared" si="22"/>
        <v>0</v>
      </c>
      <c r="G211" s="29">
        <f t="shared" si="23"/>
        <v>0</v>
      </c>
      <c r="H211" s="29">
        <f t="shared" si="23"/>
        <v>0</v>
      </c>
      <c r="I211" s="29">
        <f t="shared" si="23"/>
        <v>0</v>
      </c>
      <c r="J211" s="29">
        <f t="shared" si="23"/>
        <v>0</v>
      </c>
      <c r="K211" s="29">
        <f t="shared" si="23"/>
        <v>0</v>
      </c>
      <c r="L211" s="29">
        <f t="shared" si="23"/>
        <v>0</v>
      </c>
      <c r="M211" s="29">
        <f t="shared" si="23"/>
        <v>0</v>
      </c>
      <c r="N211" s="29">
        <f t="shared" si="23"/>
        <v>0</v>
      </c>
      <c r="O211" s="29">
        <f t="shared" si="23"/>
        <v>0</v>
      </c>
      <c r="P211" s="29">
        <f t="shared" si="23"/>
        <v>0</v>
      </c>
      <c r="Q211" s="29">
        <f t="shared" si="23"/>
        <v>0</v>
      </c>
    </row>
    <row r="212" spans="1:17" ht="57" hidden="1" x14ac:dyDescent="0.25">
      <c r="A212" s="33">
        <v>3782</v>
      </c>
      <c r="B212" s="34" t="s">
        <v>225</v>
      </c>
      <c r="C212" s="26"/>
      <c r="D212" s="27"/>
      <c r="E212" s="28">
        <f t="shared" si="21"/>
        <v>0</v>
      </c>
      <c r="F212" s="29">
        <f t="shared" si="22"/>
        <v>0</v>
      </c>
      <c r="G212" s="29">
        <f t="shared" si="23"/>
        <v>0</v>
      </c>
      <c r="H212" s="29">
        <f t="shared" si="23"/>
        <v>0</v>
      </c>
      <c r="I212" s="29">
        <f t="shared" si="23"/>
        <v>0</v>
      </c>
      <c r="J212" s="29">
        <f t="shared" si="23"/>
        <v>0</v>
      </c>
      <c r="K212" s="29">
        <f t="shared" si="23"/>
        <v>0</v>
      </c>
      <c r="L212" s="29">
        <f t="shared" si="23"/>
        <v>0</v>
      </c>
      <c r="M212" s="29">
        <f t="shared" si="23"/>
        <v>0</v>
      </c>
      <c r="N212" s="29">
        <f t="shared" si="23"/>
        <v>0</v>
      </c>
      <c r="O212" s="29">
        <f t="shared" si="23"/>
        <v>0</v>
      </c>
      <c r="P212" s="29">
        <f t="shared" si="23"/>
        <v>0</v>
      </c>
      <c r="Q212" s="29">
        <f t="shared" si="23"/>
        <v>0</v>
      </c>
    </row>
    <row r="213" spans="1:17" x14ac:dyDescent="0.25">
      <c r="A213" s="35">
        <v>3791</v>
      </c>
      <c r="B213" s="36" t="s">
        <v>226</v>
      </c>
      <c r="C213" s="32">
        <v>35000</v>
      </c>
      <c r="D213" s="27"/>
      <c r="E213" s="28">
        <f t="shared" si="21"/>
        <v>35000</v>
      </c>
      <c r="F213" s="29">
        <f t="shared" si="22"/>
        <v>2916.6666666666665</v>
      </c>
      <c r="G213" s="29">
        <f t="shared" si="23"/>
        <v>2916.6666666666665</v>
      </c>
      <c r="H213" s="29">
        <f t="shared" si="23"/>
        <v>2916.6666666666665</v>
      </c>
      <c r="I213" s="29">
        <f t="shared" si="23"/>
        <v>2916.6666666666665</v>
      </c>
      <c r="J213" s="29">
        <f t="shared" si="23"/>
        <v>2916.6666666666665</v>
      </c>
      <c r="K213" s="29">
        <f t="shared" si="23"/>
        <v>2916.6666666666665</v>
      </c>
      <c r="L213" s="29">
        <f t="shared" si="23"/>
        <v>2916.6666666666665</v>
      </c>
      <c r="M213" s="29">
        <f t="shared" si="23"/>
        <v>2916.6666666666665</v>
      </c>
      <c r="N213" s="29">
        <f t="shared" si="23"/>
        <v>2916.6666666666665</v>
      </c>
      <c r="O213" s="29">
        <f t="shared" si="23"/>
        <v>2916.6666666666665</v>
      </c>
      <c r="P213" s="29">
        <f t="shared" si="23"/>
        <v>2916.6666666666665</v>
      </c>
      <c r="Q213" s="29">
        <f t="shared" si="23"/>
        <v>2916.6666666666665</v>
      </c>
    </row>
    <row r="214" spans="1:17" ht="28.5" hidden="1" x14ac:dyDescent="0.25">
      <c r="A214" s="33">
        <v>3792</v>
      </c>
      <c r="B214" s="34" t="s">
        <v>227</v>
      </c>
      <c r="C214" s="26"/>
      <c r="D214" s="27"/>
      <c r="E214" s="28">
        <f t="shared" si="21"/>
        <v>0</v>
      </c>
      <c r="F214" s="29">
        <f t="shared" si="22"/>
        <v>0</v>
      </c>
      <c r="G214" s="29">
        <f t="shared" ref="G214:Q229" si="24">+F214</f>
        <v>0</v>
      </c>
      <c r="H214" s="29">
        <f t="shared" si="24"/>
        <v>0</v>
      </c>
      <c r="I214" s="29">
        <f t="shared" si="24"/>
        <v>0</v>
      </c>
      <c r="J214" s="29">
        <f t="shared" si="24"/>
        <v>0</v>
      </c>
      <c r="K214" s="29">
        <f t="shared" si="24"/>
        <v>0</v>
      </c>
      <c r="L214" s="29">
        <f t="shared" si="24"/>
        <v>0</v>
      </c>
      <c r="M214" s="29">
        <f t="shared" si="24"/>
        <v>0</v>
      </c>
      <c r="N214" s="29">
        <f t="shared" si="24"/>
        <v>0</v>
      </c>
      <c r="O214" s="29">
        <f t="shared" si="24"/>
        <v>0</v>
      </c>
      <c r="P214" s="29">
        <f t="shared" si="24"/>
        <v>0</v>
      </c>
      <c r="Q214" s="29">
        <f t="shared" si="24"/>
        <v>0</v>
      </c>
    </row>
    <row r="215" spans="1:17" hidden="1" x14ac:dyDescent="0.25">
      <c r="A215" s="33">
        <v>3811</v>
      </c>
      <c r="B215" s="34" t="s">
        <v>228</v>
      </c>
      <c r="C215" s="26"/>
      <c r="D215" s="27"/>
      <c r="E215" s="28">
        <f t="shared" si="21"/>
        <v>0</v>
      </c>
      <c r="F215" s="29">
        <f t="shared" si="22"/>
        <v>0</v>
      </c>
      <c r="G215" s="29">
        <f t="shared" si="24"/>
        <v>0</v>
      </c>
      <c r="H215" s="29">
        <f t="shared" si="24"/>
        <v>0</v>
      </c>
      <c r="I215" s="29">
        <f t="shared" si="24"/>
        <v>0</v>
      </c>
      <c r="J215" s="29">
        <f t="shared" si="24"/>
        <v>0</v>
      </c>
      <c r="K215" s="29">
        <f t="shared" si="24"/>
        <v>0</v>
      </c>
      <c r="L215" s="29">
        <f t="shared" si="24"/>
        <v>0</v>
      </c>
      <c r="M215" s="29">
        <f t="shared" si="24"/>
        <v>0</v>
      </c>
      <c r="N215" s="29">
        <f t="shared" si="24"/>
        <v>0</v>
      </c>
      <c r="O215" s="29">
        <f t="shared" si="24"/>
        <v>0</v>
      </c>
      <c r="P215" s="29">
        <f t="shared" si="24"/>
        <v>0</v>
      </c>
      <c r="Q215" s="29">
        <f t="shared" si="24"/>
        <v>0</v>
      </c>
    </row>
    <row r="216" spans="1:17" x14ac:dyDescent="0.25">
      <c r="A216" s="33">
        <v>3821</v>
      </c>
      <c r="B216" s="34" t="s">
        <v>229</v>
      </c>
      <c r="C216" s="32">
        <v>111440</v>
      </c>
      <c r="D216" s="27"/>
      <c r="E216" s="28">
        <f t="shared" si="21"/>
        <v>111440</v>
      </c>
      <c r="F216" s="29">
        <f t="shared" si="22"/>
        <v>9286.6666666666661</v>
      </c>
      <c r="G216" s="29">
        <f t="shared" si="24"/>
        <v>9286.6666666666661</v>
      </c>
      <c r="H216" s="29">
        <f t="shared" si="24"/>
        <v>9286.6666666666661</v>
      </c>
      <c r="I216" s="29">
        <f t="shared" si="24"/>
        <v>9286.6666666666661</v>
      </c>
      <c r="J216" s="29">
        <f t="shared" si="24"/>
        <v>9286.6666666666661</v>
      </c>
      <c r="K216" s="29">
        <f t="shared" si="24"/>
        <v>9286.6666666666661</v>
      </c>
      <c r="L216" s="29">
        <f t="shared" si="24"/>
        <v>9286.6666666666661</v>
      </c>
      <c r="M216" s="29">
        <f t="shared" si="24"/>
        <v>9286.6666666666661</v>
      </c>
      <c r="N216" s="29">
        <f t="shared" si="24"/>
        <v>9286.6666666666661</v>
      </c>
      <c r="O216" s="29">
        <f t="shared" si="24"/>
        <v>9286.6666666666661</v>
      </c>
      <c r="P216" s="29">
        <f t="shared" si="24"/>
        <v>9286.6666666666661</v>
      </c>
      <c r="Q216" s="29">
        <f t="shared" si="24"/>
        <v>9286.6666666666661</v>
      </c>
    </row>
    <row r="217" spans="1:17" x14ac:dyDescent="0.25">
      <c r="A217" s="35">
        <v>3822</v>
      </c>
      <c r="B217" s="36" t="s">
        <v>230</v>
      </c>
      <c r="C217" s="32">
        <v>205000</v>
      </c>
      <c r="D217" s="27"/>
      <c r="E217" s="28">
        <f t="shared" si="21"/>
        <v>205000</v>
      </c>
      <c r="F217" s="29">
        <f t="shared" si="22"/>
        <v>17083.333333333332</v>
      </c>
      <c r="G217" s="29">
        <f t="shared" si="24"/>
        <v>17083.333333333332</v>
      </c>
      <c r="H217" s="29">
        <f t="shared" si="24"/>
        <v>17083.333333333332</v>
      </c>
      <c r="I217" s="29">
        <f t="shared" si="24"/>
        <v>17083.333333333332</v>
      </c>
      <c r="J217" s="29">
        <f t="shared" si="24"/>
        <v>17083.333333333332</v>
      </c>
      <c r="K217" s="29">
        <f t="shared" si="24"/>
        <v>17083.333333333332</v>
      </c>
      <c r="L217" s="29">
        <f t="shared" si="24"/>
        <v>17083.333333333332</v>
      </c>
      <c r="M217" s="29">
        <f t="shared" si="24"/>
        <v>17083.333333333332</v>
      </c>
      <c r="N217" s="29">
        <f t="shared" si="24"/>
        <v>17083.333333333332</v>
      </c>
      <c r="O217" s="29">
        <f t="shared" si="24"/>
        <v>17083.333333333332</v>
      </c>
      <c r="P217" s="29">
        <f t="shared" si="24"/>
        <v>17083.333333333332</v>
      </c>
      <c r="Q217" s="29">
        <f t="shared" si="24"/>
        <v>17083.333333333332</v>
      </c>
    </row>
    <row r="218" spans="1:17" hidden="1" x14ac:dyDescent="0.25">
      <c r="A218" s="33">
        <v>3831</v>
      </c>
      <c r="B218" s="34" t="s">
        <v>231</v>
      </c>
      <c r="C218" s="26"/>
      <c r="D218" s="27"/>
      <c r="E218" s="28">
        <f t="shared" si="21"/>
        <v>0</v>
      </c>
      <c r="F218" s="29">
        <f t="shared" si="22"/>
        <v>0</v>
      </c>
      <c r="G218" s="29">
        <f t="shared" si="24"/>
        <v>0</v>
      </c>
      <c r="H218" s="29">
        <f t="shared" si="24"/>
        <v>0</v>
      </c>
      <c r="I218" s="29">
        <f t="shared" si="24"/>
        <v>0</v>
      </c>
      <c r="J218" s="29">
        <f t="shared" si="24"/>
        <v>0</v>
      </c>
      <c r="K218" s="29">
        <f t="shared" si="24"/>
        <v>0</v>
      </c>
      <c r="L218" s="29">
        <f t="shared" si="24"/>
        <v>0</v>
      </c>
      <c r="M218" s="29">
        <f t="shared" si="24"/>
        <v>0</v>
      </c>
      <c r="N218" s="29">
        <f t="shared" si="24"/>
        <v>0</v>
      </c>
      <c r="O218" s="29">
        <f t="shared" si="24"/>
        <v>0</v>
      </c>
      <c r="P218" s="29">
        <f t="shared" si="24"/>
        <v>0</v>
      </c>
      <c r="Q218" s="29">
        <f t="shared" si="24"/>
        <v>0</v>
      </c>
    </row>
    <row r="219" spans="1:17" hidden="1" x14ac:dyDescent="0.25">
      <c r="A219" s="33">
        <v>3841</v>
      </c>
      <c r="B219" s="34" t="s">
        <v>232</v>
      </c>
      <c r="C219" s="26"/>
      <c r="D219" s="27"/>
      <c r="E219" s="28">
        <f t="shared" si="21"/>
        <v>0</v>
      </c>
      <c r="F219" s="29">
        <f t="shared" si="22"/>
        <v>0</v>
      </c>
      <c r="G219" s="29">
        <f t="shared" si="24"/>
        <v>0</v>
      </c>
      <c r="H219" s="29">
        <f t="shared" si="24"/>
        <v>0</v>
      </c>
      <c r="I219" s="29">
        <f t="shared" si="24"/>
        <v>0</v>
      </c>
      <c r="J219" s="29">
        <f t="shared" si="24"/>
        <v>0</v>
      </c>
      <c r="K219" s="29">
        <f t="shared" si="24"/>
        <v>0</v>
      </c>
      <c r="L219" s="29">
        <f t="shared" si="24"/>
        <v>0</v>
      </c>
      <c r="M219" s="29">
        <f t="shared" si="24"/>
        <v>0</v>
      </c>
      <c r="N219" s="29">
        <f t="shared" si="24"/>
        <v>0</v>
      </c>
      <c r="O219" s="29">
        <f t="shared" si="24"/>
        <v>0</v>
      </c>
      <c r="P219" s="29">
        <f t="shared" si="24"/>
        <v>0</v>
      </c>
      <c r="Q219" s="29">
        <f t="shared" si="24"/>
        <v>0</v>
      </c>
    </row>
    <row r="220" spans="1:17" x14ac:dyDescent="0.25">
      <c r="A220" s="33">
        <v>3851</v>
      </c>
      <c r="B220" s="34" t="s">
        <v>233</v>
      </c>
      <c r="C220" s="32">
        <v>30000</v>
      </c>
      <c r="D220" s="27"/>
      <c r="E220" s="28">
        <f t="shared" si="21"/>
        <v>30000</v>
      </c>
      <c r="F220" s="29">
        <f t="shared" si="22"/>
        <v>2500</v>
      </c>
      <c r="G220" s="29">
        <f t="shared" si="24"/>
        <v>2500</v>
      </c>
      <c r="H220" s="29">
        <f t="shared" si="24"/>
        <v>2500</v>
      </c>
      <c r="I220" s="29">
        <f t="shared" si="24"/>
        <v>2500</v>
      </c>
      <c r="J220" s="29">
        <f t="shared" si="24"/>
        <v>2500</v>
      </c>
      <c r="K220" s="29">
        <f t="shared" si="24"/>
        <v>2500</v>
      </c>
      <c r="L220" s="29">
        <f t="shared" si="24"/>
        <v>2500</v>
      </c>
      <c r="M220" s="29">
        <f t="shared" si="24"/>
        <v>2500</v>
      </c>
      <c r="N220" s="29">
        <f t="shared" si="24"/>
        <v>2500</v>
      </c>
      <c r="O220" s="29">
        <f t="shared" si="24"/>
        <v>2500</v>
      </c>
      <c r="P220" s="29">
        <f t="shared" si="24"/>
        <v>2500</v>
      </c>
      <c r="Q220" s="29">
        <f t="shared" si="24"/>
        <v>2500</v>
      </c>
    </row>
    <row r="221" spans="1:17" hidden="1" x14ac:dyDescent="0.25">
      <c r="A221" s="33">
        <v>3911</v>
      </c>
      <c r="B221" s="34" t="s">
        <v>234</v>
      </c>
      <c r="C221" s="26"/>
      <c r="D221" s="27"/>
      <c r="E221" s="28">
        <f t="shared" si="21"/>
        <v>0</v>
      </c>
      <c r="F221" s="29">
        <f t="shared" si="22"/>
        <v>0</v>
      </c>
      <c r="G221" s="29">
        <f t="shared" si="24"/>
        <v>0</v>
      </c>
      <c r="H221" s="29">
        <f t="shared" si="24"/>
        <v>0</v>
      </c>
      <c r="I221" s="29">
        <f t="shared" si="24"/>
        <v>0</v>
      </c>
      <c r="J221" s="29">
        <f t="shared" si="24"/>
        <v>0</v>
      </c>
      <c r="K221" s="29">
        <f t="shared" si="24"/>
        <v>0</v>
      </c>
      <c r="L221" s="29">
        <f t="shared" si="24"/>
        <v>0</v>
      </c>
      <c r="M221" s="29">
        <f t="shared" si="24"/>
        <v>0</v>
      </c>
      <c r="N221" s="29">
        <f t="shared" si="24"/>
        <v>0</v>
      </c>
      <c r="O221" s="29">
        <f t="shared" si="24"/>
        <v>0</v>
      </c>
      <c r="P221" s="29">
        <f t="shared" si="24"/>
        <v>0</v>
      </c>
      <c r="Q221" s="29">
        <f t="shared" si="24"/>
        <v>0</v>
      </c>
    </row>
    <row r="222" spans="1:17" x14ac:dyDescent="0.25">
      <c r="A222" s="35">
        <v>3921</v>
      </c>
      <c r="B222" s="36" t="s">
        <v>235</v>
      </c>
      <c r="C222" s="32">
        <v>1783200.2</v>
      </c>
      <c r="D222" s="27"/>
      <c r="E222" s="28">
        <f t="shared" si="21"/>
        <v>1783200.2</v>
      </c>
      <c r="F222" s="29">
        <f t="shared" si="22"/>
        <v>148600.01666666666</v>
      </c>
      <c r="G222" s="29">
        <f t="shared" si="24"/>
        <v>148600.01666666666</v>
      </c>
      <c r="H222" s="29">
        <f t="shared" si="24"/>
        <v>148600.01666666666</v>
      </c>
      <c r="I222" s="29">
        <f t="shared" si="24"/>
        <v>148600.01666666666</v>
      </c>
      <c r="J222" s="29">
        <f t="shared" si="24"/>
        <v>148600.01666666666</v>
      </c>
      <c r="K222" s="29">
        <f t="shared" si="24"/>
        <v>148600.01666666666</v>
      </c>
      <c r="L222" s="29">
        <f t="shared" si="24"/>
        <v>148600.01666666666</v>
      </c>
      <c r="M222" s="29">
        <f t="shared" si="24"/>
        <v>148600.01666666666</v>
      </c>
      <c r="N222" s="29">
        <f t="shared" si="24"/>
        <v>148600.01666666666</v>
      </c>
      <c r="O222" s="29">
        <f t="shared" si="24"/>
        <v>148600.01666666666</v>
      </c>
      <c r="P222" s="29">
        <f t="shared" si="24"/>
        <v>148600.01666666666</v>
      </c>
      <c r="Q222" s="29">
        <f t="shared" si="24"/>
        <v>148600.01666666666</v>
      </c>
    </row>
    <row r="223" spans="1:17" hidden="1" x14ac:dyDescent="0.25">
      <c r="A223" s="33">
        <v>3922</v>
      </c>
      <c r="B223" s="34" t="s">
        <v>236</v>
      </c>
      <c r="C223" s="26"/>
      <c r="D223" s="27"/>
      <c r="E223" s="28">
        <f t="shared" si="21"/>
        <v>0</v>
      </c>
      <c r="F223" s="29">
        <f t="shared" si="22"/>
        <v>0</v>
      </c>
      <c r="G223" s="29">
        <f t="shared" si="24"/>
        <v>0</v>
      </c>
      <c r="H223" s="29">
        <f t="shared" si="24"/>
        <v>0</v>
      </c>
      <c r="I223" s="29">
        <f t="shared" si="24"/>
        <v>0</v>
      </c>
      <c r="J223" s="29">
        <f t="shared" si="24"/>
        <v>0</v>
      </c>
      <c r="K223" s="29">
        <f t="shared" si="24"/>
        <v>0</v>
      </c>
      <c r="L223" s="29">
        <f t="shared" si="24"/>
        <v>0</v>
      </c>
      <c r="M223" s="29">
        <f t="shared" si="24"/>
        <v>0</v>
      </c>
      <c r="N223" s="29">
        <f t="shared" si="24"/>
        <v>0</v>
      </c>
      <c r="O223" s="29">
        <f t="shared" si="24"/>
        <v>0</v>
      </c>
      <c r="P223" s="29">
        <f t="shared" si="24"/>
        <v>0</v>
      </c>
      <c r="Q223" s="29">
        <f t="shared" si="24"/>
        <v>0</v>
      </c>
    </row>
    <row r="224" spans="1:17" hidden="1" x14ac:dyDescent="0.25">
      <c r="A224" s="33">
        <v>3931</v>
      </c>
      <c r="B224" s="34" t="s">
        <v>237</v>
      </c>
      <c r="C224" s="26"/>
      <c r="D224" s="27"/>
      <c r="E224" s="28">
        <f t="shared" si="21"/>
        <v>0</v>
      </c>
      <c r="F224" s="29">
        <f t="shared" si="22"/>
        <v>0</v>
      </c>
      <c r="G224" s="29">
        <f t="shared" si="24"/>
        <v>0</v>
      </c>
      <c r="H224" s="29">
        <f t="shared" si="24"/>
        <v>0</v>
      </c>
      <c r="I224" s="29">
        <f t="shared" si="24"/>
        <v>0</v>
      </c>
      <c r="J224" s="29">
        <f t="shared" si="24"/>
        <v>0</v>
      </c>
      <c r="K224" s="29">
        <f t="shared" si="24"/>
        <v>0</v>
      </c>
      <c r="L224" s="29">
        <f t="shared" si="24"/>
        <v>0</v>
      </c>
      <c r="M224" s="29">
        <f t="shared" si="24"/>
        <v>0</v>
      </c>
      <c r="N224" s="29">
        <f t="shared" si="24"/>
        <v>0</v>
      </c>
      <c r="O224" s="29">
        <f t="shared" si="24"/>
        <v>0</v>
      </c>
      <c r="P224" s="29">
        <f t="shared" si="24"/>
        <v>0</v>
      </c>
      <c r="Q224" s="29">
        <f t="shared" si="24"/>
        <v>0</v>
      </c>
    </row>
    <row r="225" spans="1:17" hidden="1" x14ac:dyDescent="0.25">
      <c r="A225" s="33">
        <v>3941</v>
      </c>
      <c r="B225" s="34" t="s">
        <v>238</v>
      </c>
      <c r="C225" s="26"/>
      <c r="D225" s="27"/>
      <c r="E225" s="28">
        <f t="shared" si="21"/>
        <v>0</v>
      </c>
      <c r="F225" s="29">
        <f t="shared" si="22"/>
        <v>0</v>
      </c>
      <c r="G225" s="29">
        <f t="shared" si="24"/>
        <v>0</v>
      </c>
      <c r="H225" s="29">
        <f t="shared" si="24"/>
        <v>0</v>
      </c>
      <c r="I225" s="29">
        <f t="shared" si="24"/>
        <v>0</v>
      </c>
      <c r="J225" s="29">
        <f t="shared" si="24"/>
        <v>0</v>
      </c>
      <c r="K225" s="29">
        <f t="shared" si="24"/>
        <v>0</v>
      </c>
      <c r="L225" s="29">
        <f t="shared" si="24"/>
        <v>0</v>
      </c>
      <c r="M225" s="29">
        <f t="shared" si="24"/>
        <v>0</v>
      </c>
      <c r="N225" s="29">
        <f t="shared" si="24"/>
        <v>0</v>
      </c>
      <c r="O225" s="29">
        <f t="shared" si="24"/>
        <v>0</v>
      </c>
      <c r="P225" s="29">
        <f t="shared" si="24"/>
        <v>0</v>
      </c>
      <c r="Q225" s="29">
        <f t="shared" si="24"/>
        <v>0</v>
      </c>
    </row>
    <row r="226" spans="1:17" ht="28.5" hidden="1" x14ac:dyDescent="0.25">
      <c r="A226" s="33">
        <v>3942</v>
      </c>
      <c r="B226" s="34" t="s">
        <v>239</v>
      </c>
      <c r="C226" s="26"/>
      <c r="D226" s="27"/>
      <c r="E226" s="28">
        <f t="shared" si="21"/>
        <v>0</v>
      </c>
      <c r="F226" s="29">
        <f t="shared" si="22"/>
        <v>0</v>
      </c>
      <c r="G226" s="29">
        <f t="shared" si="24"/>
        <v>0</v>
      </c>
      <c r="H226" s="29">
        <f t="shared" si="24"/>
        <v>0</v>
      </c>
      <c r="I226" s="29">
        <f t="shared" si="24"/>
        <v>0</v>
      </c>
      <c r="J226" s="29">
        <f t="shared" si="24"/>
        <v>0</v>
      </c>
      <c r="K226" s="29">
        <f t="shared" si="24"/>
        <v>0</v>
      </c>
      <c r="L226" s="29">
        <f t="shared" si="24"/>
        <v>0</v>
      </c>
      <c r="M226" s="29">
        <f t="shared" si="24"/>
        <v>0</v>
      </c>
      <c r="N226" s="29">
        <f t="shared" si="24"/>
        <v>0</v>
      </c>
      <c r="O226" s="29">
        <f t="shared" si="24"/>
        <v>0</v>
      </c>
      <c r="P226" s="29">
        <f t="shared" si="24"/>
        <v>0</v>
      </c>
      <c r="Q226" s="29">
        <f t="shared" si="24"/>
        <v>0</v>
      </c>
    </row>
    <row r="227" spans="1:17" x14ac:dyDescent="0.25">
      <c r="A227" s="33">
        <v>3943</v>
      </c>
      <c r="B227" s="34" t="s">
        <v>240</v>
      </c>
      <c r="C227" s="32">
        <v>749999.99999999988</v>
      </c>
      <c r="D227" s="27"/>
      <c r="E227" s="28">
        <f t="shared" si="21"/>
        <v>749999.99999999988</v>
      </c>
      <c r="F227" s="29">
        <f t="shared" si="22"/>
        <v>62499.999999999993</v>
      </c>
      <c r="G227" s="29">
        <f t="shared" si="24"/>
        <v>62499.999999999993</v>
      </c>
      <c r="H227" s="29">
        <f t="shared" si="24"/>
        <v>62499.999999999993</v>
      </c>
      <c r="I227" s="29">
        <f t="shared" si="24"/>
        <v>62499.999999999993</v>
      </c>
      <c r="J227" s="29">
        <f t="shared" si="24"/>
        <v>62499.999999999993</v>
      </c>
      <c r="K227" s="29">
        <f t="shared" si="24"/>
        <v>62499.999999999993</v>
      </c>
      <c r="L227" s="29">
        <f t="shared" si="24"/>
        <v>62499.999999999993</v>
      </c>
      <c r="M227" s="29">
        <f t="shared" si="24"/>
        <v>62499.999999999993</v>
      </c>
      <c r="N227" s="29">
        <f t="shared" si="24"/>
        <v>62499.999999999993</v>
      </c>
      <c r="O227" s="29">
        <f t="shared" si="24"/>
        <v>62499.999999999993</v>
      </c>
      <c r="P227" s="29">
        <f t="shared" si="24"/>
        <v>62499.999999999993</v>
      </c>
      <c r="Q227" s="29">
        <f t="shared" si="24"/>
        <v>62499.999999999993</v>
      </c>
    </row>
    <row r="228" spans="1:17" ht="28.5" hidden="1" x14ac:dyDescent="0.25">
      <c r="A228" s="33">
        <v>3944</v>
      </c>
      <c r="B228" s="34" t="s">
        <v>241</v>
      </c>
      <c r="C228" s="26"/>
      <c r="D228" s="27"/>
      <c r="E228" s="28">
        <f t="shared" si="21"/>
        <v>0</v>
      </c>
      <c r="F228" s="29">
        <f t="shared" si="22"/>
        <v>0</v>
      </c>
      <c r="G228" s="29">
        <f t="shared" si="24"/>
        <v>0</v>
      </c>
      <c r="H228" s="29">
        <f t="shared" si="24"/>
        <v>0</v>
      </c>
      <c r="I228" s="29">
        <f t="shared" si="24"/>
        <v>0</v>
      </c>
      <c r="J228" s="29">
        <f t="shared" si="24"/>
        <v>0</v>
      </c>
      <c r="K228" s="29">
        <f t="shared" si="24"/>
        <v>0</v>
      </c>
      <c r="L228" s="29">
        <f t="shared" si="24"/>
        <v>0</v>
      </c>
      <c r="M228" s="29">
        <f t="shared" si="24"/>
        <v>0</v>
      </c>
      <c r="N228" s="29">
        <f t="shared" si="24"/>
        <v>0</v>
      </c>
      <c r="O228" s="29">
        <f t="shared" si="24"/>
        <v>0</v>
      </c>
      <c r="P228" s="29">
        <f t="shared" si="24"/>
        <v>0</v>
      </c>
      <c r="Q228" s="29">
        <f t="shared" si="24"/>
        <v>0</v>
      </c>
    </row>
    <row r="229" spans="1:17" ht="28.5" x14ac:dyDescent="0.25">
      <c r="A229" s="35">
        <v>3951</v>
      </c>
      <c r="B229" s="36" t="s">
        <v>242</v>
      </c>
      <c r="C229" s="32">
        <v>40000</v>
      </c>
      <c r="D229" s="27"/>
      <c r="E229" s="28">
        <f t="shared" si="21"/>
        <v>40000</v>
      </c>
      <c r="F229" s="29">
        <f t="shared" si="22"/>
        <v>3333.3333333333335</v>
      </c>
      <c r="G229" s="29">
        <f t="shared" si="24"/>
        <v>3333.3333333333335</v>
      </c>
      <c r="H229" s="29">
        <f t="shared" si="24"/>
        <v>3333.3333333333335</v>
      </c>
      <c r="I229" s="29">
        <f t="shared" si="24"/>
        <v>3333.3333333333335</v>
      </c>
      <c r="J229" s="29">
        <f t="shared" si="24"/>
        <v>3333.3333333333335</v>
      </c>
      <c r="K229" s="29">
        <f t="shared" si="24"/>
        <v>3333.3333333333335</v>
      </c>
      <c r="L229" s="29">
        <f t="shared" si="24"/>
        <v>3333.3333333333335</v>
      </c>
      <c r="M229" s="29">
        <f t="shared" si="24"/>
        <v>3333.3333333333335</v>
      </c>
      <c r="N229" s="29">
        <f t="shared" si="24"/>
        <v>3333.3333333333335</v>
      </c>
      <c r="O229" s="29">
        <f t="shared" si="24"/>
        <v>3333.3333333333335</v>
      </c>
      <c r="P229" s="29">
        <f t="shared" si="24"/>
        <v>3333.3333333333335</v>
      </c>
      <c r="Q229" s="29">
        <f t="shared" si="24"/>
        <v>3333.3333333333335</v>
      </c>
    </row>
    <row r="230" spans="1:17" hidden="1" x14ac:dyDescent="0.25">
      <c r="A230" s="33">
        <v>3961</v>
      </c>
      <c r="B230" s="34" t="s">
        <v>243</v>
      </c>
      <c r="C230" s="26"/>
      <c r="D230" s="27"/>
      <c r="E230" s="28">
        <f t="shared" si="21"/>
        <v>0</v>
      </c>
      <c r="F230" s="29">
        <f t="shared" si="22"/>
        <v>0</v>
      </c>
      <c r="G230" s="29">
        <f t="shared" ref="G230:Q237" si="25">+F230</f>
        <v>0</v>
      </c>
      <c r="H230" s="29">
        <f t="shared" si="25"/>
        <v>0</v>
      </c>
      <c r="I230" s="29">
        <f t="shared" si="25"/>
        <v>0</v>
      </c>
      <c r="J230" s="29">
        <f t="shared" si="25"/>
        <v>0</v>
      </c>
      <c r="K230" s="29">
        <f t="shared" si="25"/>
        <v>0</v>
      </c>
      <c r="L230" s="29">
        <f t="shared" si="25"/>
        <v>0</v>
      </c>
      <c r="M230" s="29">
        <f t="shared" si="25"/>
        <v>0</v>
      </c>
      <c r="N230" s="29">
        <f t="shared" si="25"/>
        <v>0</v>
      </c>
      <c r="O230" s="29">
        <f t="shared" si="25"/>
        <v>0</v>
      </c>
      <c r="P230" s="29">
        <f t="shared" si="25"/>
        <v>0</v>
      </c>
      <c r="Q230" s="29">
        <f t="shared" si="25"/>
        <v>0</v>
      </c>
    </row>
    <row r="231" spans="1:17" hidden="1" x14ac:dyDescent="0.25">
      <c r="A231" s="33">
        <v>3962</v>
      </c>
      <c r="B231" s="34" t="s">
        <v>244</v>
      </c>
      <c r="C231" s="26"/>
      <c r="D231" s="27"/>
      <c r="E231" s="28">
        <f t="shared" si="21"/>
        <v>0</v>
      </c>
      <c r="F231" s="29">
        <f t="shared" si="22"/>
        <v>0</v>
      </c>
      <c r="G231" s="29">
        <f t="shared" si="25"/>
        <v>0</v>
      </c>
      <c r="H231" s="29">
        <f t="shared" si="25"/>
        <v>0</v>
      </c>
      <c r="I231" s="29">
        <f t="shared" si="25"/>
        <v>0</v>
      </c>
      <c r="J231" s="29">
        <f t="shared" si="25"/>
        <v>0</v>
      </c>
      <c r="K231" s="29">
        <f t="shared" si="25"/>
        <v>0</v>
      </c>
      <c r="L231" s="29">
        <f t="shared" si="25"/>
        <v>0</v>
      </c>
      <c r="M231" s="29">
        <f t="shared" si="25"/>
        <v>0</v>
      </c>
      <c r="N231" s="29">
        <f t="shared" si="25"/>
        <v>0</v>
      </c>
      <c r="O231" s="29">
        <f t="shared" si="25"/>
        <v>0</v>
      </c>
      <c r="P231" s="29">
        <f t="shared" si="25"/>
        <v>0</v>
      </c>
      <c r="Q231" s="29">
        <f t="shared" si="25"/>
        <v>0</v>
      </c>
    </row>
    <row r="232" spans="1:17" hidden="1" x14ac:dyDescent="0.25">
      <c r="A232" s="33">
        <v>3991</v>
      </c>
      <c r="B232" s="34" t="s">
        <v>245</v>
      </c>
      <c r="C232" s="26"/>
      <c r="D232" s="27"/>
      <c r="E232" s="28">
        <f t="shared" si="21"/>
        <v>0</v>
      </c>
      <c r="F232" s="29">
        <f t="shared" si="22"/>
        <v>0</v>
      </c>
      <c r="G232" s="29">
        <f t="shared" si="25"/>
        <v>0</v>
      </c>
      <c r="H232" s="29">
        <f t="shared" si="25"/>
        <v>0</v>
      </c>
      <c r="I232" s="29">
        <f t="shared" si="25"/>
        <v>0</v>
      </c>
      <c r="J232" s="29">
        <f t="shared" si="25"/>
        <v>0</v>
      </c>
      <c r="K232" s="29">
        <f t="shared" si="25"/>
        <v>0</v>
      </c>
      <c r="L232" s="29">
        <f t="shared" si="25"/>
        <v>0</v>
      </c>
      <c r="M232" s="29">
        <f t="shared" si="25"/>
        <v>0</v>
      </c>
      <c r="N232" s="29">
        <f t="shared" si="25"/>
        <v>0</v>
      </c>
      <c r="O232" s="29">
        <f t="shared" si="25"/>
        <v>0</v>
      </c>
      <c r="P232" s="29">
        <f t="shared" si="25"/>
        <v>0</v>
      </c>
      <c r="Q232" s="29">
        <f t="shared" si="25"/>
        <v>0</v>
      </c>
    </row>
    <row r="233" spans="1:17" hidden="1" x14ac:dyDescent="0.25">
      <c r="A233" s="33">
        <v>3992</v>
      </c>
      <c r="B233" s="34" t="s">
        <v>246</v>
      </c>
      <c r="C233" s="26"/>
      <c r="D233" s="27"/>
      <c r="E233" s="28">
        <f t="shared" si="21"/>
        <v>0</v>
      </c>
      <c r="F233" s="29">
        <f t="shared" si="22"/>
        <v>0</v>
      </c>
      <c r="G233" s="29">
        <f t="shared" si="25"/>
        <v>0</v>
      </c>
      <c r="H233" s="29">
        <f t="shared" si="25"/>
        <v>0</v>
      </c>
      <c r="I233" s="29">
        <f t="shared" si="25"/>
        <v>0</v>
      </c>
      <c r="J233" s="29">
        <f t="shared" si="25"/>
        <v>0</v>
      </c>
      <c r="K233" s="29">
        <f t="shared" si="25"/>
        <v>0</v>
      </c>
      <c r="L233" s="29">
        <f t="shared" si="25"/>
        <v>0</v>
      </c>
      <c r="M233" s="29">
        <f t="shared" si="25"/>
        <v>0</v>
      </c>
      <c r="N233" s="29">
        <f t="shared" si="25"/>
        <v>0</v>
      </c>
      <c r="O233" s="29">
        <f t="shared" si="25"/>
        <v>0</v>
      </c>
      <c r="P233" s="29">
        <f t="shared" si="25"/>
        <v>0</v>
      </c>
      <c r="Q233" s="29">
        <f t="shared" si="25"/>
        <v>0</v>
      </c>
    </row>
    <row r="234" spans="1:17" x14ac:dyDescent="0.25">
      <c r="A234" s="33">
        <v>3993</v>
      </c>
      <c r="B234" s="34" t="s">
        <v>247</v>
      </c>
      <c r="C234" s="32">
        <v>10000</v>
      </c>
      <c r="D234" s="27"/>
      <c r="E234" s="28">
        <f t="shared" si="21"/>
        <v>10000</v>
      </c>
      <c r="F234" s="29">
        <f t="shared" si="22"/>
        <v>833.33333333333337</v>
      </c>
      <c r="G234" s="29">
        <f t="shared" si="25"/>
        <v>833.33333333333337</v>
      </c>
      <c r="H234" s="29">
        <f t="shared" si="25"/>
        <v>833.33333333333337</v>
      </c>
      <c r="I234" s="29">
        <f t="shared" si="25"/>
        <v>833.33333333333337</v>
      </c>
      <c r="J234" s="29">
        <f t="shared" si="25"/>
        <v>833.33333333333337</v>
      </c>
      <c r="K234" s="29">
        <f t="shared" si="25"/>
        <v>833.33333333333337</v>
      </c>
      <c r="L234" s="29">
        <f t="shared" si="25"/>
        <v>833.33333333333337</v>
      </c>
      <c r="M234" s="29">
        <f t="shared" si="25"/>
        <v>833.33333333333337</v>
      </c>
      <c r="N234" s="29">
        <f t="shared" si="25"/>
        <v>833.33333333333337</v>
      </c>
      <c r="O234" s="29">
        <f t="shared" si="25"/>
        <v>833.33333333333337</v>
      </c>
      <c r="P234" s="29">
        <f t="shared" si="25"/>
        <v>833.33333333333337</v>
      </c>
      <c r="Q234" s="29">
        <f t="shared" si="25"/>
        <v>833.33333333333337</v>
      </c>
    </row>
    <row r="235" spans="1:17" hidden="1" x14ac:dyDescent="0.25">
      <c r="A235" s="24">
        <v>3994</v>
      </c>
      <c r="B235" s="25" t="s">
        <v>248</v>
      </c>
      <c r="C235" s="26"/>
      <c r="D235" s="27"/>
      <c r="E235" s="28">
        <f t="shared" si="21"/>
        <v>0</v>
      </c>
      <c r="F235" s="29">
        <f t="shared" si="22"/>
        <v>0</v>
      </c>
      <c r="G235" s="29">
        <f t="shared" si="25"/>
        <v>0</v>
      </c>
      <c r="H235" s="29">
        <f t="shared" si="25"/>
        <v>0</v>
      </c>
      <c r="I235" s="29">
        <f t="shared" si="25"/>
        <v>0</v>
      </c>
      <c r="J235" s="29">
        <f t="shared" si="25"/>
        <v>0</v>
      </c>
      <c r="K235" s="29">
        <f t="shared" si="25"/>
        <v>0</v>
      </c>
      <c r="L235" s="29">
        <f t="shared" si="25"/>
        <v>0</v>
      </c>
      <c r="M235" s="29">
        <f t="shared" si="25"/>
        <v>0</v>
      </c>
      <c r="N235" s="29">
        <f t="shared" si="25"/>
        <v>0</v>
      </c>
      <c r="O235" s="29">
        <f t="shared" si="25"/>
        <v>0</v>
      </c>
      <c r="P235" s="29">
        <f t="shared" si="25"/>
        <v>0</v>
      </c>
      <c r="Q235" s="29">
        <f t="shared" si="25"/>
        <v>0</v>
      </c>
    </row>
    <row r="236" spans="1:17" hidden="1" x14ac:dyDescent="0.25">
      <c r="A236" s="24">
        <v>3995</v>
      </c>
      <c r="B236" s="25" t="s">
        <v>249</v>
      </c>
      <c r="C236" s="26"/>
      <c r="D236" s="27"/>
      <c r="E236" s="28">
        <f t="shared" si="21"/>
        <v>0</v>
      </c>
      <c r="F236" s="29">
        <f t="shared" si="22"/>
        <v>0</v>
      </c>
      <c r="G236" s="29">
        <f t="shared" si="25"/>
        <v>0</v>
      </c>
      <c r="H236" s="29">
        <f t="shared" si="25"/>
        <v>0</v>
      </c>
      <c r="I236" s="29">
        <f t="shared" si="25"/>
        <v>0</v>
      </c>
      <c r="J236" s="29">
        <f t="shared" si="25"/>
        <v>0</v>
      </c>
      <c r="K236" s="29">
        <f t="shared" si="25"/>
        <v>0</v>
      </c>
      <c r="L236" s="29">
        <f t="shared" si="25"/>
        <v>0</v>
      </c>
      <c r="M236" s="29">
        <f t="shared" si="25"/>
        <v>0</v>
      </c>
      <c r="N236" s="29">
        <f t="shared" si="25"/>
        <v>0</v>
      </c>
      <c r="O236" s="29">
        <f t="shared" si="25"/>
        <v>0</v>
      </c>
      <c r="P236" s="29">
        <f t="shared" si="25"/>
        <v>0</v>
      </c>
      <c r="Q236" s="29">
        <f t="shared" si="25"/>
        <v>0</v>
      </c>
    </row>
    <row r="237" spans="1:17" hidden="1" x14ac:dyDescent="0.25">
      <c r="A237" s="24">
        <v>3996</v>
      </c>
      <c r="B237" s="25" t="s">
        <v>250</v>
      </c>
      <c r="C237" s="26"/>
      <c r="D237" s="27"/>
      <c r="E237" s="28">
        <f t="shared" si="21"/>
        <v>0</v>
      </c>
      <c r="F237" s="29">
        <f t="shared" si="22"/>
        <v>0</v>
      </c>
      <c r="G237" s="29">
        <f t="shared" si="25"/>
        <v>0</v>
      </c>
      <c r="H237" s="29">
        <f t="shared" si="25"/>
        <v>0</v>
      </c>
      <c r="I237" s="29">
        <f t="shared" si="25"/>
        <v>0</v>
      </c>
      <c r="J237" s="29">
        <f t="shared" si="25"/>
        <v>0</v>
      </c>
      <c r="K237" s="29">
        <f t="shared" si="25"/>
        <v>0</v>
      </c>
      <c r="L237" s="29">
        <f t="shared" si="25"/>
        <v>0</v>
      </c>
      <c r="M237" s="29">
        <f t="shared" si="25"/>
        <v>0</v>
      </c>
      <c r="N237" s="29">
        <f t="shared" si="25"/>
        <v>0</v>
      </c>
      <c r="O237" s="29">
        <f t="shared" si="25"/>
        <v>0</v>
      </c>
      <c r="P237" s="29">
        <f t="shared" si="25"/>
        <v>0</v>
      </c>
      <c r="Q237" s="29">
        <f t="shared" si="25"/>
        <v>0</v>
      </c>
    </row>
    <row r="238" spans="1:17" ht="18" x14ac:dyDescent="0.25">
      <c r="A238" s="43"/>
      <c r="B238" s="37" t="s">
        <v>80</v>
      </c>
      <c r="C238" s="51">
        <f>SUM(C133:C237)</f>
        <v>20934859.34</v>
      </c>
      <c r="E238" s="52">
        <f t="shared" ref="E238:Q238" si="26">SUM(E133:E237)</f>
        <v>20934859.34</v>
      </c>
      <c r="F238" s="53">
        <f t="shared" si="26"/>
        <v>1744571.6116666663</v>
      </c>
      <c r="G238" s="53">
        <f t="shared" si="26"/>
        <v>1744571.6116666663</v>
      </c>
      <c r="H238" s="53">
        <f t="shared" si="26"/>
        <v>1744571.6116666663</v>
      </c>
      <c r="I238" s="53">
        <f t="shared" si="26"/>
        <v>1744571.6116666663</v>
      </c>
      <c r="J238" s="53">
        <f t="shared" si="26"/>
        <v>1744571.6116666663</v>
      </c>
      <c r="K238" s="53">
        <f t="shared" si="26"/>
        <v>1744571.6116666663</v>
      </c>
      <c r="L238" s="53">
        <f t="shared" si="26"/>
        <v>1744571.6116666663</v>
      </c>
      <c r="M238" s="53">
        <f t="shared" si="26"/>
        <v>1744571.6116666663</v>
      </c>
      <c r="N238" s="53">
        <f t="shared" si="26"/>
        <v>1744571.6116666663</v>
      </c>
      <c r="O238" s="53">
        <f t="shared" si="26"/>
        <v>1744571.6116666663</v>
      </c>
      <c r="P238" s="53">
        <f t="shared" si="26"/>
        <v>1744571.6116666663</v>
      </c>
      <c r="Q238" s="53">
        <f t="shared" si="26"/>
        <v>1744571.6116666663</v>
      </c>
    </row>
    <row r="239" spans="1:17" hidden="1" x14ac:dyDescent="0.25">
      <c r="C239"/>
    </row>
    <row r="240" spans="1:17" ht="33" customHeight="1" x14ac:dyDescent="0.25">
      <c r="A240" s="64" t="s">
        <v>251</v>
      </c>
      <c r="B240" s="64"/>
      <c r="C240" t="s">
        <v>2</v>
      </c>
    </row>
    <row r="241" spans="1:17" hidden="1" x14ac:dyDescent="0.25">
      <c r="A241" s="24">
        <v>4121</v>
      </c>
      <c r="B241" s="25" t="s">
        <v>252</v>
      </c>
      <c r="C241" s="26"/>
      <c r="D241" s="27"/>
      <c r="E241" s="28">
        <f t="shared" ref="E241:E304" si="27">+C241</f>
        <v>0</v>
      </c>
      <c r="F241" s="29">
        <f t="shared" ref="F241:F304" si="28">+E241/12</f>
        <v>0</v>
      </c>
      <c r="G241" s="29">
        <f t="shared" ref="G241:Q256" si="29">+F241</f>
        <v>0</v>
      </c>
      <c r="H241" s="29">
        <f t="shared" si="29"/>
        <v>0</v>
      </c>
      <c r="I241" s="29">
        <f t="shared" si="29"/>
        <v>0</v>
      </c>
      <c r="J241" s="29">
        <f t="shared" si="29"/>
        <v>0</v>
      </c>
      <c r="K241" s="29">
        <f t="shared" si="29"/>
        <v>0</v>
      </c>
      <c r="L241" s="29">
        <f t="shared" si="29"/>
        <v>0</v>
      </c>
      <c r="M241" s="29">
        <f t="shared" si="29"/>
        <v>0</v>
      </c>
      <c r="N241" s="29">
        <f t="shared" si="29"/>
        <v>0</v>
      </c>
      <c r="O241" s="29">
        <f t="shared" si="29"/>
        <v>0</v>
      </c>
      <c r="P241" s="29">
        <f t="shared" si="29"/>
        <v>0</v>
      </c>
      <c r="Q241" s="29">
        <f t="shared" si="29"/>
        <v>0</v>
      </c>
    </row>
    <row r="242" spans="1:17" hidden="1" x14ac:dyDescent="0.25">
      <c r="A242" s="24">
        <v>4122</v>
      </c>
      <c r="B242" s="25" t="s">
        <v>253</v>
      </c>
      <c r="C242" s="26"/>
      <c r="D242" s="27"/>
      <c r="E242" s="28">
        <f t="shared" si="27"/>
        <v>0</v>
      </c>
      <c r="F242" s="29">
        <f t="shared" si="28"/>
        <v>0</v>
      </c>
      <c r="G242" s="29">
        <f t="shared" si="29"/>
        <v>0</v>
      </c>
      <c r="H242" s="29">
        <f t="shared" si="29"/>
        <v>0</v>
      </c>
      <c r="I242" s="29">
        <f t="shared" si="29"/>
        <v>0</v>
      </c>
      <c r="J242" s="29">
        <f t="shared" si="29"/>
        <v>0</v>
      </c>
      <c r="K242" s="29">
        <f t="shared" si="29"/>
        <v>0</v>
      </c>
      <c r="L242" s="29">
        <f t="shared" si="29"/>
        <v>0</v>
      </c>
      <c r="M242" s="29">
        <f t="shared" si="29"/>
        <v>0</v>
      </c>
      <c r="N242" s="29">
        <f t="shared" si="29"/>
        <v>0</v>
      </c>
      <c r="O242" s="29">
        <f t="shared" si="29"/>
        <v>0</v>
      </c>
      <c r="P242" s="29">
        <f t="shared" si="29"/>
        <v>0</v>
      </c>
      <c r="Q242" s="29">
        <f t="shared" si="29"/>
        <v>0</v>
      </c>
    </row>
    <row r="243" spans="1:17" ht="28.5" hidden="1" x14ac:dyDescent="0.25">
      <c r="A243" s="24">
        <v>4123</v>
      </c>
      <c r="B243" s="25" t="s">
        <v>254</v>
      </c>
      <c r="C243" s="26"/>
      <c r="D243" s="27"/>
      <c r="E243" s="28">
        <f t="shared" si="27"/>
        <v>0</v>
      </c>
      <c r="F243" s="29">
        <f t="shared" si="28"/>
        <v>0</v>
      </c>
      <c r="G243" s="29">
        <f t="shared" si="29"/>
        <v>0</v>
      </c>
      <c r="H243" s="29">
        <f t="shared" si="29"/>
        <v>0</v>
      </c>
      <c r="I243" s="29">
        <f t="shared" si="29"/>
        <v>0</v>
      </c>
      <c r="J243" s="29">
        <f t="shared" si="29"/>
        <v>0</v>
      </c>
      <c r="K243" s="29">
        <f t="shared" si="29"/>
        <v>0</v>
      </c>
      <c r="L243" s="29">
        <f t="shared" si="29"/>
        <v>0</v>
      </c>
      <c r="M243" s="29">
        <f t="shared" si="29"/>
        <v>0</v>
      </c>
      <c r="N243" s="29">
        <f t="shared" si="29"/>
        <v>0</v>
      </c>
      <c r="O243" s="29">
        <f t="shared" si="29"/>
        <v>0</v>
      </c>
      <c r="P243" s="29">
        <f t="shared" si="29"/>
        <v>0</v>
      </c>
      <c r="Q243" s="29">
        <f t="shared" si="29"/>
        <v>0</v>
      </c>
    </row>
    <row r="244" spans="1:17" hidden="1" x14ac:dyDescent="0.25">
      <c r="A244" s="24">
        <v>4131</v>
      </c>
      <c r="B244" s="25" t="s">
        <v>255</v>
      </c>
      <c r="C244" s="26"/>
      <c r="D244" s="27"/>
      <c r="E244" s="28">
        <f t="shared" si="27"/>
        <v>0</v>
      </c>
      <c r="F244" s="29">
        <f t="shared" si="28"/>
        <v>0</v>
      </c>
      <c r="G244" s="29">
        <f t="shared" si="29"/>
        <v>0</v>
      </c>
      <c r="H244" s="29">
        <f t="shared" si="29"/>
        <v>0</v>
      </c>
      <c r="I244" s="29">
        <f t="shared" si="29"/>
        <v>0</v>
      </c>
      <c r="J244" s="29">
        <f t="shared" si="29"/>
        <v>0</v>
      </c>
      <c r="K244" s="29">
        <f t="shared" si="29"/>
        <v>0</v>
      </c>
      <c r="L244" s="29">
        <f t="shared" si="29"/>
        <v>0</v>
      </c>
      <c r="M244" s="29">
        <f t="shared" si="29"/>
        <v>0</v>
      </c>
      <c r="N244" s="29">
        <f t="shared" si="29"/>
        <v>0</v>
      </c>
      <c r="O244" s="29">
        <f t="shared" si="29"/>
        <v>0</v>
      </c>
      <c r="P244" s="29">
        <f t="shared" si="29"/>
        <v>0</v>
      </c>
      <c r="Q244" s="29">
        <f t="shared" si="29"/>
        <v>0</v>
      </c>
    </row>
    <row r="245" spans="1:17" ht="28.5" hidden="1" x14ac:dyDescent="0.25">
      <c r="A245" s="24">
        <v>4132</v>
      </c>
      <c r="B245" s="25" t="s">
        <v>256</v>
      </c>
      <c r="C245" s="26"/>
      <c r="D245" s="27"/>
      <c r="E245" s="28">
        <f t="shared" si="27"/>
        <v>0</v>
      </c>
      <c r="F245" s="29">
        <f t="shared" si="28"/>
        <v>0</v>
      </c>
      <c r="G245" s="29">
        <f t="shared" si="29"/>
        <v>0</v>
      </c>
      <c r="H245" s="29">
        <f t="shared" si="29"/>
        <v>0</v>
      </c>
      <c r="I245" s="29">
        <f t="shared" si="29"/>
        <v>0</v>
      </c>
      <c r="J245" s="29">
        <f t="shared" si="29"/>
        <v>0</v>
      </c>
      <c r="K245" s="29">
        <f t="shared" si="29"/>
        <v>0</v>
      </c>
      <c r="L245" s="29">
        <f t="shared" si="29"/>
        <v>0</v>
      </c>
      <c r="M245" s="29">
        <f t="shared" si="29"/>
        <v>0</v>
      </c>
      <c r="N245" s="29">
        <f t="shared" si="29"/>
        <v>0</v>
      </c>
      <c r="O245" s="29">
        <f t="shared" si="29"/>
        <v>0</v>
      </c>
      <c r="P245" s="29">
        <f t="shared" si="29"/>
        <v>0</v>
      </c>
      <c r="Q245" s="29">
        <f t="shared" si="29"/>
        <v>0</v>
      </c>
    </row>
    <row r="246" spans="1:17" hidden="1" x14ac:dyDescent="0.25">
      <c r="A246" s="24">
        <v>4133</v>
      </c>
      <c r="B246" s="25" t="s">
        <v>257</v>
      </c>
      <c r="C246" s="26"/>
      <c r="D246" s="27"/>
      <c r="E246" s="28">
        <f t="shared" si="27"/>
        <v>0</v>
      </c>
      <c r="F246" s="29">
        <f t="shared" si="28"/>
        <v>0</v>
      </c>
      <c r="G246" s="29">
        <f t="shared" si="29"/>
        <v>0</v>
      </c>
      <c r="H246" s="29">
        <f t="shared" si="29"/>
        <v>0</v>
      </c>
      <c r="I246" s="29">
        <f t="shared" si="29"/>
        <v>0</v>
      </c>
      <c r="J246" s="29">
        <f t="shared" si="29"/>
        <v>0</v>
      </c>
      <c r="K246" s="29">
        <f t="shared" si="29"/>
        <v>0</v>
      </c>
      <c r="L246" s="29">
        <f t="shared" si="29"/>
        <v>0</v>
      </c>
      <c r="M246" s="29">
        <f t="shared" si="29"/>
        <v>0</v>
      </c>
      <c r="N246" s="29">
        <f t="shared" si="29"/>
        <v>0</v>
      </c>
      <c r="O246" s="29">
        <f t="shared" si="29"/>
        <v>0</v>
      </c>
      <c r="P246" s="29">
        <f t="shared" si="29"/>
        <v>0</v>
      </c>
      <c r="Q246" s="29">
        <f t="shared" si="29"/>
        <v>0</v>
      </c>
    </row>
    <row r="247" spans="1:17" hidden="1" x14ac:dyDescent="0.25">
      <c r="A247" s="24">
        <v>4134</v>
      </c>
      <c r="B247" s="25" t="s">
        <v>258</v>
      </c>
      <c r="C247" s="26"/>
      <c r="D247" s="27"/>
      <c r="E247" s="28">
        <f t="shared" si="27"/>
        <v>0</v>
      </c>
      <c r="F247" s="29">
        <f t="shared" si="28"/>
        <v>0</v>
      </c>
      <c r="G247" s="29">
        <f t="shared" si="29"/>
        <v>0</v>
      </c>
      <c r="H247" s="29">
        <f t="shared" si="29"/>
        <v>0</v>
      </c>
      <c r="I247" s="29">
        <f t="shared" si="29"/>
        <v>0</v>
      </c>
      <c r="J247" s="29">
        <f t="shared" si="29"/>
        <v>0</v>
      </c>
      <c r="K247" s="29">
        <f t="shared" si="29"/>
        <v>0</v>
      </c>
      <c r="L247" s="29">
        <f t="shared" si="29"/>
        <v>0</v>
      </c>
      <c r="M247" s="29">
        <f t="shared" si="29"/>
        <v>0</v>
      </c>
      <c r="N247" s="29">
        <f t="shared" si="29"/>
        <v>0</v>
      </c>
      <c r="O247" s="29">
        <f t="shared" si="29"/>
        <v>0</v>
      </c>
      <c r="P247" s="29">
        <f t="shared" si="29"/>
        <v>0</v>
      </c>
      <c r="Q247" s="29">
        <f t="shared" si="29"/>
        <v>0</v>
      </c>
    </row>
    <row r="248" spans="1:17" ht="28.5" hidden="1" x14ac:dyDescent="0.25">
      <c r="A248" s="24">
        <v>4135</v>
      </c>
      <c r="B248" s="25" t="s">
        <v>259</v>
      </c>
      <c r="C248" s="26"/>
      <c r="D248" s="27"/>
      <c r="E248" s="28">
        <f t="shared" si="27"/>
        <v>0</v>
      </c>
      <c r="F248" s="29">
        <f t="shared" si="28"/>
        <v>0</v>
      </c>
      <c r="G248" s="29">
        <f t="shared" si="29"/>
        <v>0</v>
      </c>
      <c r="H248" s="29">
        <f t="shared" si="29"/>
        <v>0</v>
      </c>
      <c r="I248" s="29">
        <f t="shared" si="29"/>
        <v>0</v>
      </c>
      <c r="J248" s="29">
        <f t="shared" si="29"/>
        <v>0</v>
      </c>
      <c r="K248" s="29">
        <f t="shared" si="29"/>
        <v>0</v>
      </c>
      <c r="L248" s="29">
        <f t="shared" si="29"/>
        <v>0</v>
      </c>
      <c r="M248" s="29">
        <f t="shared" si="29"/>
        <v>0</v>
      </c>
      <c r="N248" s="29">
        <f t="shared" si="29"/>
        <v>0</v>
      </c>
      <c r="O248" s="29">
        <f t="shared" si="29"/>
        <v>0</v>
      </c>
      <c r="P248" s="29">
        <f t="shared" si="29"/>
        <v>0</v>
      </c>
      <c r="Q248" s="29">
        <f t="shared" si="29"/>
        <v>0</v>
      </c>
    </row>
    <row r="249" spans="1:17" hidden="1" x14ac:dyDescent="0.25">
      <c r="A249" s="24">
        <v>4141</v>
      </c>
      <c r="B249" s="25" t="s">
        <v>260</v>
      </c>
      <c r="C249" s="26"/>
      <c r="D249" s="27"/>
      <c r="E249" s="28">
        <f t="shared" si="27"/>
        <v>0</v>
      </c>
      <c r="F249" s="29">
        <f t="shared" si="28"/>
        <v>0</v>
      </c>
      <c r="G249" s="29">
        <f t="shared" si="29"/>
        <v>0</v>
      </c>
      <c r="H249" s="29">
        <f t="shared" si="29"/>
        <v>0</v>
      </c>
      <c r="I249" s="29">
        <f t="shared" si="29"/>
        <v>0</v>
      </c>
      <c r="J249" s="29">
        <f t="shared" si="29"/>
        <v>0</v>
      </c>
      <c r="K249" s="29">
        <f t="shared" si="29"/>
        <v>0</v>
      </c>
      <c r="L249" s="29">
        <f t="shared" si="29"/>
        <v>0</v>
      </c>
      <c r="M249" s="29">
        <f t="shared" si="29"/>
        <v>0</v>
      </c>
      <c r="N249" s="29">
        <f t="shared" si="29"/>
        <v>0</v>
      </c>
      <c r="O249" s="29">
        <f t="shared" si="29"/>
        <v>0</v>
      </c>
      <c r="P249" s="29">
        <f t="shared" si="29"/>
        <v>0</v>
      </c>
      <c r="Q249" s="29">
        <f t="shared" si="29"/>
        <v>0</v>
      </c>
    </row>
    <row r="250" spans="1:17" ht="28.5" hidden="1" x14ac:dyDescent="0.25">
      <c r="A250" s="24">
        <v>4142</v>
      </c>
      <c r="B250" s="25" t="s">
        <v>261</v>
      </c>
      <c r="C250" s="26"/>
      <c r="D250" s="27"/>
      <c r="E250" s="28">
        <f t="shared" si="27"/>
        <v>0</v>
      </c>
      <c r="F250" s="29">
        <f t="shared" si="28"/>
        <v>0</v>
      </c>
      <c r="G250" s="29">
        <f t="shared" si="29"/>
        <v>0</v>
      </c>
      <c r="H250" s="29">
        <f t="shared" si="29"/>
        <v>0</v>
      </c>
      <c r="I250" s="29">
        <f t="shared" si="29"/>
        <v>0</v>
      </c>
      <c r="J250" s="29">
        <f t="shared" si="29"/>
        <v>0</v>
      </c>
      <c r="K250" s="29">
        <f t="shared" si="29"/>
        <v>0</v>
      </c>
      <c r="L250" s="29">
        <f t="shared" si="29"/>
        <v>0</v>
      </c>
      <c r="M250" s="29">
        <f t="shared" si="29"/>
        <v>0</v>
      </c>
      <c r="N250" s="29">
        <f t="shared" si="29"/>
        <v>0</v>
      </c>
      <c r="O250" s="29">
        <f t="shared" si="29"/>
        <v>0</v>
      </c>
      <c r="P250" s="29">
        <f t="shared" si="29"/>
        <v>0</v>
      </c>
      <c r="Q250" s="29">
        <f t="shared" si="29"/>
        <v>0</v>
      </c>
    </row>
    <row r="251" spans="1:17" ht="28.5" hidden="1" x14ac:dyDescent="0.25">
      <c r="A251" s="24">
        <v>4143</v>
      </c>
      <c r="B251" s="25" t="s">
        <v>262</v>
      </c>
      <c r="C251" s="26"/>
      <c r="D251" s="27"/>
      <c r="E251" s="28">
        <f t="shared" si="27"/>
        <v>0</v>
      </c>
      <c r="F251" s="29">
        <f t="shared" si="28"/>
        <v>0</v>
      </c>
      <c r="G251" s="29">
        <f t="shared" si="29"/>
        <v>0</v>
      </c>
      <c r="H251" s="29">
        <f t="shared" si="29"/>
        <v>0</v>
      </c>
      <c r="I251" s="29">
        <f t="shared" si="29"/>
        <v>0</v>
      </c>
      <c r="J251" s="29">
        <f t="shared" si="29"/>
        <v>0</v>
      </c>
      <c r="K251" s="29">
        <f t="shared" si="29"/>
        <v>0</v>
      </c>
      <c r="L251" s="29">
        <f t="shared" si="29"/>
        <v>0</v>
      </c>
      <c r="M251" s="29">
        <f t="shared" si="29"/>
        <v>0</v>
      </c>
      <c r="N251" s="29">
        <f t="shared" si="29"/>
        <v>0</v>
      </c>
      <c r="O251" s="29">
        <f t="shared" si="29"/>
        <v>0</v>
      </c>
      <c r="P251" s="29">
        <f t="shared" si="29"/>
        <v>0</v>
      </c>
      <c r="Q251" s="29">
        <f t="shared" si="29"/>
        <v>0</v>
      </c>
    </row>
    <row r="252" spans="1:17" ht="42.75" hidden="1" x14ac:dyDescent="0.25">
      <c r="A252" s="24">
        <v>4144</v>
      </c>
      <c r="B252" s="25" t="s">
        <v>263</v>
      </c>
      <c r="C252" s="26"/>
      <c r="D252" s="27"/>
      <c r="E252" s="28">
        <f t="shared" si="27"/>
        <v>0</v>
      </c>
      <c r="F252" s="29">
        <f t="shared" si="28"/>
        <v>0</v>
      </c>
      <c r="G252" s="29">
        <f t="shared" si="29"/>
        <v>0</v>
      </c>
      <c r="H252" s="29">
        <f t="shared" si="29"/>
        <v>0</v>
      </c>
      <c r="I252" s="29">
        <f t="shared" si="29"/>
        <v>0</v>
      </c>
      <c r="J252" s="29">
        <f t="shared" si="29"/>
        <v>0</v>
      </c>
      <c r="K252" s="29">
        <f t="shared" si="29"/>
        <v>0</v>
      </c>
      <c r="L252" s="29">
        <f t="shared" si="29"/>
        <v>0</v>
      </c>
      <c r="M252" s="29">
        <f t="shared" si="29"/>
        <v>0</v>
      </c>
      <c r="N252" s="29">
        <f t="shared" si="29"/>
        <v>0</v>
      </c>
      <c r="O252" s="29">
        <f t="shared" si="29"/>
        <v>0</v>
      </c>
      <c r="P252" s="29">
        <f t="shared" si="29"/>
        <v>0</v>
      </c>
      <c r="Q252" s="29">
        <f t="shared" si="29"/>
        <v>0</v>
      </c>
    </row>
    <row r="253" spans="1:17" hidden="1" x14ac:dyDescent="0.25">
      <c r="A253" s="24">
        <v>4145</v>
      </c>
      <c r="B253" s="25" t="s">
        <v>264</v>
      </c>
      <c r="C253" s="26"/>
      <c r="D253" s="27"/>
      <c r="E253" s="28">
        <f t="shared" si="27"/>
        <v>0</v>
      </c>
      <c r="F253" s="29">
        <f t="shared" si="28"/>
        <v>0</v>
      </c>
      <c r="G253" s="29">
        <f t="shared" si="29"/>
        <v>0</v>
      </c>
      <c r="H253" s="29">
        <f t="shared" si="29"/>
        <v>0</v>
      </c>
      <c r="I253" s="29">
        <f t="shared" si="29"/>
        <v>0</v>
      </c>
      <c r="J253" s="29">
        <f t="shared" si="29"/>
        <v>0</v>
      </c>
      <c r="K253" s="29">
        <f t="shared" si="29"/>
        <v>0</v>
      </c>
      <c r="L253" s="29">
        <f t="shared" si="29"/>
        <v>0</v>
      </c>
      <c r="M253" s="29">
        <f t="shared" si="29"/>
        <v>0</v>
      </c>
      <c r="N253" s="29">
        <f t="shared" si="29"/>
        <v>0</v>
      </c>
      <c r="O253" s="29">
        <f t="shared" si="29"/>
        <v>0</v>
      </c>
      <c r="P253" s="29">
        <f t="shared" si="29"/>
        <v>0</v>
      </c>
      <c r="Q253" s="29">
        <f t="shared" si="29"/>
        <v>0</v>
      </c>
    </row>
    <row r="254" spans="1:17" ht="28.5" hidden="1" x14ac:dyDescent="0.25">
      <c r="A254" s="24">
        <v>4151</v>
      </c>
      <c r="B254" s="25" t="s">
        <v>265</v>
      </c>
      <c r="C254" s="26"/>
      <c r="D254" s="27"/>
      <c r="E254" s="28">
        <f t="shared" si="27"/>
        <v>0</v>
      </c>
      <c r="F254" s="29">
        <f t="shared" si="28"/>
        <v>0</v>
      </c>
      <c r="G254" s="29">
        <f t="shared" si="29"/>
        <v>0</v>
      </c>
      <c r="H254" s="29">
        <f t="shared" si="29"/>
        <v>0</v>
      </c>
      <c r="I254" s="29">
        <f t="shared" si="29"/>
        <v>0</v>
      </c>
      <c r="J254" s="29">
        <f t="shared" si="29"/>
        <v>0</v>
      </c>
      <c r="K254" s="29">
        <f t="shared" si="29"/>
        <v>0</v>
      </c>
      <c r="L254" s="29">
        <f t="shared" si="29"/>
        <v>0</v>
      </c>
      <c r="M254" s="29">
        <f t="shared" si="29"/>
        <v>0</v>
      </c>
      <c r="N254" s="29">
        <f t="shared" si="29"/>
        <v>0</v>
      </c>
      <c r="O254" s="29">
        <f t="shared" si="29"/>
        <v>0</v>
      </c>
      <c r="P254" s="29">
        <f t="shared" si="29"/>
        <v>0</v>
      </c>
      <c r="Q254" s="29">
        <f t="shared" si="29"/>
        <v>0</v>
      </c>
    </row>
    <row r="255" spans="1:17" ht="28.5" hidden="1" x14ac:dyDescent="0.25">
      <c r="A255" s="24">
        <v>4152</v>
      </c>
      <c r="B255" s="25" t="s">
        <v>266</v>
      </c>
      <c r="C255" s="26"/>
      <c r="D255" s="27"/>
      <c r="E255" s="28">
        <f t="shared" si="27"/>
        <v>0</v>
      </c>
      <c r="F255" s="29">
        <f t="shared" si="28"/>
        <v>0</v>
      </c>
      <c r="G255" s="29">
        <f t="shared" si="29"/>
        <v>0</v>
      </c>
      <c r="H255" s="29">
        <f t="shared" si="29"/>
        <v>0</v>
      </c>
      <c r="I255" s="29">
        <f t="shared" si="29"/>
        <v>0</v>
      </c>
      <c r="J255" s="29">
        <f t="shared" si="29"/>
        <v>0</v>
      </c>
      <c r="K255" s="29">
        <f t="shared" si="29"/>
        <v>0</v>
      </c>
      <c r="L255" s="29">
        <f t="shared" si="29"/>
        <v>0</v>
      </c>
      <c r="M255" s="29">
        <f t="shared" si="29"/>
        <v>0</v>
      </c>
      <c r="N255" s="29">
        <f t="shared" si="29"/>
        <v>0</v>
      </c>
      <c r="O255" s="29">
        <f t="shared" si="29"/>
        <v>0</v>
      </c>
      <c r="P255" s="29">
        <f t="shared" si="29"/>
        <v>0</v>
      </c>
      <c r="Q255" s="29">
        <f t="shared" si="29"/>
        <v>0</v>
      </c>
    </row>
    <row r="256" spans="1:17" ht="28.5" hidden="1" x14ac:dyDescent="0.25">
      <c r="A256" s="24">
        <v>4153</v>
      </c>
      <c r="B256" s="25" t="s">
        <v>267</v>
      </c>
      <c r="C256" s="26"/>
      <c r="D256" s="27"/>
      <c r="E256" s="28">
        <f t="shared" si="27"/>
        <v>0</v>
      </c>
      <c r="F256" s="29">
        <f t="shared" si="28"/>
        <v>0</v>
      </c>
      <c r="G256" s="29">
        <f t="shared" si="29"/>
        <v>0</v>
      </c>
      <c r="H256" s="29">
        <f t="shared" si="29"/>
        <v>0</v>
      </c>
      <c r="I256" s="29">
        <f t="shared" si="29"/>
        <v>0</v>
      </c>
      <c r="J256" s="29">
        <f t="shared" si="29"/>
        <v>0</v>
      </c>
      <c r="K256" s="29">
        <f t="shared" si="29"/>
        <v>0</v>
      </c>
      <c r="L256" s="29">
        <f t="shared" si="29"/>
        <v>0</v>
      </c>
      <c r="M256" s="29">
        <f t="shared" si="29"/>
        <v>0</v>
      </c>
      <c r="N256" s="29">
        <f t="shared" si="29"/>
        <v>0</v>
      </c>
      <c r="O256" s="29">
        <f t="shared" si="29"/>
        <v>0</v>
      </c>
      <c r="P256" s="29">
        <f t="shared" si="29"/>
        <v>0</v>
      </c>
      <c r="Q256" s="29">
        <f t="shared" si="29"/>
        <v>0</v>
      </c>
    </row>
    <row r="257" spans="1:17" ht="28.5" hidden="1" x14ac:dyDescent="0.25">
      <c r="A257" s="24">
        <v>4154</v>
      </c>
      <c r="B257" s="25" t="s">
        <v>268</v>
      </c>
      <c r="C257" s="26"/>
      <c r="D257" s="27"/>
      <c r="E257" s="28">
        <f t="shared" si="27"/>
        <v>0</v>
      </c>
      <c r="F257" s="29">
        <f t="shared" si="28"/>
        <v>0</v>
      </c>
      <c r="G257" s="29">
        <f t="shared" ref="G257:Q272" si="30">+F257</f>
        <v>0</v>
      </c>
      <c r="H257" s="29">
        <f t="shared" si="30"/>
        <v>0</v>
      </c>
      <c r="I257" s="29">
        <f t="shared" si="30"/>
        <v>0</v>
      </c>
      <c r="J257" s="29">
        <f t="shared" si="30"/>
        <v>0</v>
      </c>
      <c r="K257" s="29">
        <f t="shared" si="30"/>
        <v>0</v>
      </c>
      <c r="L257" s="29">
        <f t="shared" si="30"/>
        <v>0</v>
      </c>
      <c r="M257" s="29">
        <f t="shared" si="30"/>
        <v>0</v>
      </c>
      <c r="N257" s="29">
        <f t="shared" si="30"/>
        <v>0</v>
      </c>
      <c r="O257" s="29">
        <f t="shared" si="30"/>
        <v>0</v>
      </c>
      <c r="P257" s="29">
        <f t="shared" si="30"/>
        <v>0</v>
      </c>
      <c r="Q257" s="29">
        <f t="shared" si="30"/>
        <v>0</v>
      </c>
    </row>
    <row r="258" spans="1:17" ht="28.5" hidden="1" x14ac:dyDescent="0.25">
      <c r="A258" s="24">
        <v>4155</v>
      </c>
      <c r="B258" s="25" t="s">
        <v>269</v>
      </c>
      <c r="C258" s="26"/>
      <c r="D258" s="27"/>
      <c r="E258" s="28">
        <f t="shared" si="27"/>
        <v>0</v>
      </c>
      <c r="F258" s="29">
        <f t="shared" si="28"/>
        <v>0</v>
      </c>
      <c r="G258" s="29">
        <f t="shared" si="30"/>
        <v>0</v>
      </c>
      <c r="H258" s="29">
        <f t="shared" si="30"/>
        <v>0</v>
      </c>
      <c r="I258" s="29">
        <f t="shared" si="30"/>
        <v>0</v>
      </c>
      <c r="J258" s="29">
        <f t="shared" si="30"/>
        <v>0</v>
      </c>
      <c r="K258" s="29">
        <f t="shared" si="30"/>
        <v>0</v>
      </c>
      <c r="L258" s="29">
        <f t="shared" si="30"/>
        <v>0</v>
      </c>
      <c r="M258" s="29">
        <f t="shared" si="30"/>
        <v>0</v>
      </c>
      <c r="N258" s="29">
        <f t="shared" si="30"/>
        <v>0</v>
      </c>
      <c r="O258" s="29">
        <f t="shared" si="30"/>
        <v>0</v>
      </c>
      <c r="P258" s="29">
        <f t="shared" si="30"/>
        <v>0</v>
      </c>
      <c r="Q258" s="29">
        <f t="shared" si="30"/>
        <v>0</v>
      </c>
    </row>
    <row r="259" spans="1:17" ht="28.5" hidden="1" x14ac:dyDescent="0.25">
      <c r="A259" s="24">
        <v>4156</v>
      </c>
      <c r="B259" s="25" t="s">
        <v>270</v>
      </c>
      <c r="C259" s="26"/>
      <c r="D259" s="27"/>
      <c r="E259" s="28">
        <f t="shared" si="27"/>
        <v>0</v>
      </c>
      <c r="F259" s="29">
        <f t="shared" si="28"/>
        <v>0</v>
      </c>
      <c r="G259" s="29">
        <f t="shared" si="30"/>
        <v>0</v>
      </c>
      <c r="H259" s="29">
        <f t="shared" si="30"/>
        <v>0</v>
      </c>
      <c r="I259" s="29">
        <f t="shared" si="30"/>
        <v>0</v>
      </c>
      <c r="J259" s="29">
        <f t="shared" si="30"/>
        <v>0</v>
      </c>
      <c r="K259" s="29">
        <f t="shared" si="30"/>
        <v>0</v>
      </c>
      <c r="L259" s="29">
        <f t="shared" si="30"/>
        <v>0</v>
      </c>
      <c r="M259" s="29">
        <f t="shared" si="30"/>
        <v>0</v>
      </c>
      <c r="N259" s="29">
        <f t="shared" si="30"/>
        <v>0</v>
      </c>
      <c r="O259" s="29">
        <f t="shared" si="30"/>
        <v>0</v>
      </c>
      <c r="P259" s="29">
        <f t="shared" si="30"/>
        <v>0</v>
      </c>
      <c r="Q259" s="29">
        <f t="shared" si="30"/>
        <v>0</v>
      </c>
    </row>
    <row r="260" spans="1:17" ht="28.5" hidden="1" x14ac:dyDescent="0.25">
      <c r="A260" s="24">
        <v>4157</v>
      </c>
      <c r="B260" s="25" t="s">
        <v>271</v>
      </c>
      <c r="C260" s="26"/>
      <c r="D260" s="27"/>
      <c r="E260" s="28">
        <f t="shared" si="27"/>
        <v>0</v>
      </c>
      <c r="F260" s="29">
        <f t="shared" si="28"/>
        <v>0</v>
      </c>
      <c r="G260" s="29">
        <f t="shared" si="30"/>
        <v>0</v>
      </c>
      <c r="H260" s="29">
        <f t="shared" si="30"/>
        <v>0</v>
      </c>
      <c r="I260" s="29">
        <f t="shared" si="30"/>
        <v>0</v>
      </c>
      <c r="J260" s="29">
        <f t="shared" si="30"/>
        <v>0</v>
      </c>
      <c r="K260" s="29">
        <f t="shared" si="30"/>
        <v>0</v>
      </c>
      <c r="L260" s="29">
        <f t="shared" si="30"/>
        <v>0</v>
      </c>
      <c r="M260" s="29">
        <f t="shared" si="30"/>
        <v>0</v>
      </c>
      <c r="N260" s="29">
        <f t="shared" si="30"/>
        <v>0</v>
      </c>
      <c r="O260" s="29">
        <f t="shared" si="30"/>
        <v>0</v>
      </c>
      <c r="P260" s="29">
        <f t="shared" si="30"/>
        <v>0</v>
      </c>
      <c r="Q260" s="29">
        <f t="shared" si="30"/>
        <v>0</v>
      </c>
    </row>
    <row r="261" spans="1:17" ht="42.75" hidden="1" x14ac:dyDescent="0.25">
      <c r="A261" s="24">
        <v>4158</v>
      </c>
      <c r="B261" s="25" t="s">
        <v>272</v>
      </c>
      <c r="C261" s="26"/>
      <c r="D261" s="27"/>
      <c r="E261" s="28">
        <f t="shared" si="27"/>
        <v>0</v>
      </c>
      <c r="F261" s="29">
        <f t="shared" si="28"/>
        <v>0</v>
      </c>
      <c r="G261" s="29">
        <f t="shared" si="30"/>
        <v>0</v>
      </c>
      <c r="H261" s="29">
        <f t="shared" si="30"/>
        <v>0</v>
      </c>
      <c r="I261" s="29">
        <f t="shared" si="30"/>
        <v>0</v>
      </c>
      <c r="J261" s="29">
        <f t="shared" si="30"/>
        <v>0</v>
      </c>
      <c r="K261" s="29">
        <f t="shared" si="30"/>
        <v>0</v>
      </c>
      <c r="L261" s="29">
        <f t="shared" si="30"/>
        <v>0</v>
      </c>
      <c r="M261" s="29">
        <f t="shared" si="30"/>
        <v>0</v>
      </c>
      <c r="N261" s="29">
        <f t="shared" si="30"/>
        <v>0</v>
      </c>
      <c r="O261" s="29">
        <f t="shared" si="30"/>
        <v>0</v>
      </c>
      <c r="P261" s="29">
        <f t="shared" si="30"/>
        <v>0</v>
      </c>
      <c r="Q261" s="29">
        <f t="shared" si="30"/>
        <v>0</v>
      </c>
    </row>
    <row r="262" spans="1:17" ht="28.5" hidden="1" x14ac:dyDescent="0.25">
      <c r="A262" s="24">
        <v>4191</v>
      </c>
      <c r="B262" s="25" t="s">
        <v>273</v>
      </c>
      <c r="C262" s="26"/>
      <c r="D262" s="27"/>
      <c r="E262" s="28">
        <f t="shared" si="27"/>
        <v>0</v>
      </c>
      <c r="F262" s="29">
        <f t="shared" si="28"/>
        <v>0</v>
      </c>
      <c r="G262" s="29">
        <f t="shared" si="30"/>
        <v>0</v>
      </c>
      <c r="H262" s="29">
        <f t="shared" si="30"/>
        <v>0</v>
      </c>
      <c r="I262" s="29">
        <f t="shared" si="30"/>
        <v>0</v>
      </c>
      <c r="J262" s="29">
        <f t="shared" si="30"/>
        <v>0</v>
      </c>
      <c r="K262" s="29">
        <f t="shared" si="30"/>
        <v>0</v>
      </c>
      <c r="L262" s="29">
        <f t="shared" si="30"/>
        <v>0</v>
      </c>
      <c r="M262" s="29">
        <f t="shared" si="30"/>
        <v>0</v>
      </c>
      <c r="N262" s="29">
        <f t="shared" si="30"/>
        <v>0</v>
      </c>
      <c r="O262" s="29">
        <f t="shared" si="30"/>
        <v>0</v>
      </c>
      <c r="P262" s="29">
        <f t="shared" si="30"/>
        <v>0</v>
      </c>
      <c r="Q262" s="29">
        <f t="shared" si="30"/>
        <v>0</v>
      </c>
    </row>
    <row r="263" spans="1:17" ht="28.5" hidden="1" x14ac:dyDescent="0.25">
      <c r="A263" s="24">
        <v>4241</v>
      </c>
      <c r="B263" s="25" t="s">
        <v>274</v>
      </c>
      <c r="C263" s="26"/>
      <c r="D263" s="27"/>
      <c r="E263" s="28">
        <f t="shared" si="27"/>
        <v>0</v>
      </c>
      <c r="F263" s="29">
        <f t="shared" si="28"/>
        <v>0</v>
      </c>
      <c r="G263" s="29">
        <f t="shared" si="30"/>
        <v>0</v>
      </c>
      <c r="H263" s="29">
        <f t="shared" si="30"/>
        <v>0</v>
      </c>
      <c r="I263" s="29">
        <f t="shared" si="30"/>
        <v>0</v>
      </c>
      <c r="J263" s="29">
        <f t="shared" si="30"/>
        <v>0</v>
      </c>
      <c r="K263" s="29">
        <f t="shared" si="30"/>
        <v>0</v>
      </c>
      <c r="L263" s="29">
        <f t="shared" si="30"/>
        <v>0</v>
      </c>
      <c r="M263" s="29">
        <f t="shared" si="30"/>
        <v>0</v>
      </c>
      <c r="N263" s="29">
        <f t="shared" si="30"/>
        <v>0</v>
      </c>
      <c r="O263" s="29">
        <f t="shared" si="30"/>
        <v>0</v>
      </c>
      <c r="P263" s="29">
        <f t="shared" si="30"/>
        <v>0</v>
      </c>
      <c r="Q263" s="29">
        <f t="shared" si="30"/>
        <v>0</v>
      </c>
    </row>
    <row r="264" spans="1:17" ht="28.5" hidden="1" x14ac:dyDescent="0.25">
      <c r="A264" s="24">
        <v>4242</v>
      </c>
      <c r="B264" s="25" t="s">
        <v>275</v>
      </c>
      <c r="C264" s="26"/>
      <c r="D264" s="27"/>
      <c r="E264" s="28">
        <f t="shared" si="27"/>
        <v>0</v>
      </c>
      <c r="F264" s="29">
        <f t="shared" si="28"/>
        <v>0</v>
      </c>
      <c r="G264" s="29">
        <f t="shared" si="30"/>
        <v>0</v>
      </c>
      <c r="H264" s="29">
        <f t="shared" si="30"/>
        <v>0</v>
      </c>
      <c r="I264" s="29">
        <f t="shared" si="30"/>
        <v>0</v>
      </c>
      <c r="J264" s="29">
        <f t="shared" si="30"/>
        <v>0</v>
      </c>
      <c r="K264" s="29">
        <f t="shared" si="30"/>
        <v>0</v>
      </c>
      <c r="L264" s="29">
        <f t="shared" si="30"/>
        <v>0</v>
      </c>
      <c r="M264" s="29">
        <f t="shared" si="30"/>
        <v>0</v>
      </c>
      <c r="N264" s="29">
        <f t="shared" si="30"/>
        <v>0</v>
      </c>
      <c r="O264" s="29">
        <f t="shared" si="30"/>
        <v>0</v>
      </c>
      <c r="P264" s="29">
        <f t="shared" si="30"/>
        <v>0</v>
      </c>
      <c r="Q264" s="29">
        <f t="shared" si="30"/>
        <v>0</v>
      </c>
    </row>
    <row r="265" spans="1:17" ht="28.5" hidden="1" x14ac:dyDescent="0.25">
      <c r="A265" s="24">
        <v>4243</v>
      </c>
      <c r="B265" s="25" t="s">
        <v>276</v>
      </c>
      <c r="C265" s="26"/>
      <c r="D265" s="27"/>
      <c r="E265" s="28">
        <f t="shared" si="27"/>
        <v>0</v>
      </c>
      <c r="F265" s="29">
        <f t="shared" si="28"/>
        <v>0</v>
      </c>
      <c r="G265" s="29">
        <f t="shared" si="30"/>
        <v>0</v>
      </c>
      <c r="H265" s="29">
        <f t="shared" si="30"/>
        <v>0</v>
      </c>
      <c r="I265" s="29">
        <f t="shared" si="30"/>
        <v>0</v>
      </c>
      <c r="J265" s="29">
        <f t="shared" si="30"/>
        <v>0</v>
      </c>
      <c r="K265" s="29">
        <f t="shared" si="30"/>
        <v>0</v>
      </c>
      <c r="L265" s="29">
        <f t="shared" si="30"/>
        <v>0</v>
      </c>
      <c r="M265" s="29">
        <f t="shared" si="30"/>
        <v>0</v>
      </c>
      <c r="N265" s="29">
        <f t="shared" si="30"/>
        <v>0</v>
      </c>
      <c r="O265" s="29">
        <f t="shared" si="30"/>
        <v>0</v>
      </c>
      <c r="P265" s="29">
        <f t="shared" si="30"/>
        <v>0</v>
      </c>
      <c r="Q265" s="29">
        <f t="shared" si="30"/>
        <v>0</v>
      </c>
    </row>
    <row r="266" spans="1:17" ht="28.5" hidden="1" x14ac:dyDescent="0.25">
      <c r="A266" s="24">
        <v>4244</v>
      </c>
      <c r="B266" s="25" t="s">
        <v>277</v>
      </c>
      <c r="C266" s="26"/>
      <c r="D266" s="27"/>
      <c r="E266" s="28">
        <f t="shared" si="27"/>
        <v>0</v>
      </c>
      <c r="F266" s="29">
        <f t="shared" si="28"/>
        <v>0</v>
      </c>
      <c r="G266" s="29">
        <f t="shared" si="30"/>
        <v>0</v>
      </c>
      <c r="H266" s="29">
        <f t="shared" si="30"/>
        <v>0</v>
      </c>
      <c r="I266" s="29">
        <f t="shared" si="30"/>
        <v>0</v>
      </c>
      <c r="J266" s="29">
        <f t="shared" si="30"/>
        <v>0</v>
      </c>
      <c r="K266" s="29">
        <f t="shared" si="30"/>
        <v>0</v>
      </c>
      <c r="L266" s="29">
        <f t="shared" si="30"/>
        <v>0</v>
      </c>
      <c r="M266" s="29">
        <f t="shared" si="30"/>
        <v>0</v>
      </c>
      <c r="N266" s="29">
        <f t="shared" si="30"/>
        <v>0</v>
      </c>
      <c r="O266" s="29">
        <f t="shared" si="30"/>
        <v>0</v>
      </c>
      <c r="P266" s="29">
        <f t="shared" si="30"/>
        <v>0</v>
      </c>
      <c r="Q266" s="29">
        <f t="shared" si="30"/>
        <v>0</v>
      </c>
    </row>
    <row r="267" spans="1:17" ht="28.5" hidden="1" x14ac:dyDescent="0.25">
      <c r="A267" s="24">
        <v>4245</v>
      </c>
      <c r="B267" s="25" t="s">
        <v>278</v>
      </c>
      <c r="C267" s="26"/>
      <c r="D267" s="27"/>
      <c r="E267" s="28">
        <f t="shared" si="27"/>
        <v>0</v>
      </c>
      <c r="F267" s="29">
        <f t="shared" si="28"/>
        <v>0</v>
      </c>
      <c r="G267" s="29">
        <f t="shared" si="30"/>
        <v>0</v>
      </c>
      <c r="H267" s="29">
        <f t="shared" si="30"/>
        <v>0</v>
      </c>
      <c r="I267" s="29">
        <f t="shared" si="30"/>
        <v>0</v>
      </c>
      <c r="J267" s="29">
        <f t="shared" si="30"/>
        <v>0</v>
      </c>
      <c r="K267" s="29">
        <f t="shared" si="30"/>
        <v>0</v>
      </c>
      <c r="L267" s="29">
        <f t="shared" si="30"/>
        <v>0</v>
      </c>
      <c r="M267" s="29">
        <f t="shared" si="30"/>
        <v>0</v>
      </c>
      <c r="N267" s="29">
        <f t="shared" si="30"/>
        <v>0</v>
      </c>
      <c r="O267" s="29">
        <f t="shared" si="30"/>
        <v>0</v>
      </c>
      <c r="P267" s="29">
        <f t="shared" si="30"/>
        <v>0</v>
      </c>
      <c r="Q267" s="29">
        <f t="shared" si="30"/>
        <v>0</v>
      </c>
    </row>
    <row r="268" spans="1:17" hidden="1" x14ac:dyDescent="0.25">
      <c r="A268" s="24">
        <v>4246</v>
      </c>
      <c r="B268" s="25" t="s">
        <v>279</v>
      </c>
      <c r="C268" s="26"/>
      <c r="D268" s="27"/>
      <c r="E268" s="28">
        <f t="shared" si="27"/>
        <v>0</v>
      </c>
      <c r="F268" s="29">
        <f t="shared" si="28"/>
        <v>0</v>
      </c>
      <c r="G268" s="29">
        <f t="shared" si="30"/>
        <v>0</v>
      </c>
      <c r="H268" s="29">
        <f t="shared" si="30"/>
        <v>0</v>
      </c>
      <c r="I268" s="29">
        <f t="shared" si="30"/>
        <v>0</v>
      </c>
      <c r="J268" s="29">
        <f t="shared" si="30"/>
        <v>0</v>
      </c>
      <c r="K268" s="29">
        <f t="shared" si="30"/>
        <v>0</v>
      </c>
      <c r="L268" s="29">
        <f t="shared" si="30"/>
        <v>0</v>
      </c>
      <c r="M268" s="29">
        <f t="shared" si="30"/>
        <v>0</v>
      </c>
      <c r="N268" s="29">
        <f t="shared" si="30"/>
        <v>0</v>
      </c>
      <c r="O268" s="29">
        <f t="shared" si="30"/>
        <v>0</v>
      </c>
      <c r="P268" s="29">
        <f t="shared" si="30"/>
        <v>0</v>
      </c>
      <c r="Q268" s="29">
        <f t="shared" si="30"/>
        <v>0</v>
      </c>
    </row>
    <row r="269" spans="1:17" ht="28.5" hidden="1" x14ac:dyDescent="0.25">
      <c r="A269" s="24">
        <v>4251</v>
      </c>
      <c r="B269" s="25" t="s">
        <v>280</v>
      </c>
      <c r="C269" s="26"/>
      <c r="D269" s="27"/>
      <c r="E269" s="28">
        <f t="shared" si="27"/>
        <v>0</v>
      </c>
      <c r="F269" s="29">
        <f t="shared" si="28"/>
        <v>0</v>
      </c>
      <c r="G269" s="29">
        <f t="shared" si="30"/>
        <v>0</v>
      </c>
      <c r="H269" s="29">
        <f t="shared" si="30"/>
        <v>0</v>
      </c>
      <c r="I269" s="29">
        <f t="shared" si="30"/>
        <v>0</v>
      </c>
      <c r="J269" s="29">
        <f t="shared" si="30"/>
        <v>0</v>
      </c>
      <c r="K269" s="29">
        <f t="shared" si="30"/>
        <v>0</v>
      </c>
      <c r="L269" s="29">
        <f t="shared" si="30"/>
        <v>0</v>
      </c>
      <c r="M269" s="29">
        <f t="shared" si="30"/>
        <v>0</v>
      </c>
      <c r="N269" s="29">
        <f t="shared" si="30"/>
        <v>0</v>
      </c>
      <c r="O269" s="29">
        <f t="shared" si="30"/>
        <v>0</v>
      </c>
      <c r="P269" s="29">
        <f t="shared" si="30"/>
        <v>0</v>
      </c>
      <c r="Q269" s="29">
        <f t="shared" si="30"/>
        <v>0</v>
      </c>
    </row>
    <row r="270" spans="1:17" ht="28.5" hidden="1" x14ac:dyDescent="0.25">
      <c r="A270" s="24">
        <v>4252</v>
      </c>
      <c r="B270" s="25" t="s">
        <v>281</v>
      </c>
      <c r="C270" s="26"/>
      <c r="D270" s="27"/>
      <c r="E270" s="28">
        <f t="shared" si="27"/>
        <v>0</v>
      </c>
      <c r="F270" s="29">
        <f t="shared" si="28"/>
        <v>0</v>
      </c>
      <c r="G270" s="29">
        <f t="shared" si="30"/>
        <v>0</v>
      </c>
      <c r="H270" s="29">
        <f t="shared" si="30"/>
        <v>0</v>
      </c>
      <c r="I270" s="29">
        <f t="shared" si="30"/>
        <v>0</v>
      </c>
      <c r="J270" s="29">
        <f t="shared" si="30"/>
        <v>0</v>
      </c>
      <c r="K270" s="29">
        <f t="shared" si="30"/>
        <v>0</v>
      </c>
      <c r="L270" s="29">
        <f t="shared" si="30"/>
        <v>0</v>
      </c>
      <c r="M270" s="29">
        <f t="shared" si="30"/>
        <v>0</v>
      </c>
      <c r="N270" s="29">
        <f t="shared" si="30"/>
        <v>0</v>
      </c>
      <c r="O270" s="29">
        <f t="shared" si="30"/>
        <v>0</v>
      </c>
      <c r="P270" s="29">
        <f t="shared" si="30"/>
        <v>0</v>
      </c>
      <c r="Q270" s="29">
        <f t="shared" si="30"/>
        <v>0</v>
      </c>
    </row>
    <row r="271" spans="1:17" hidden="1" x14ac:dyDescent="0.25">
      <c r="A271" s="24">
        <v>4253</v>
      </c>
      <c r="B271" s="25" t="s">
        <v>282</v>
      </c>
      <c r="C271" s="26"/>
      <c r="D271" s="27"/>
      <c r="E271" s="28">
        <f t="shared" si="27"/>
        <v>0</v>
      </c>
      <c r="F271" s="29">
        <f t="shared" si="28"/>
        <v>0</v>
      </c>
      <c r="G271" s="29">
        <f t="shared" si="30"/>
        <v>0</v>
      </c>
      <c r="H271" s="29">
        <f t="shared" si="30"/>
        <v>0</v>
      </c>
      <c r="I271" s="29">
        <f t="shared" si="30"/>
        <v>0</v>
      </c>
      <c r="J271" s="29">
        <f t="shared" si="30"/>
        <v>0</v>
      </c>
      <c r="K271" s="29">
        <f t="shared" si="30"/>
        <v>0</v>
      </c>
      <c r="L271" s="29">
        <f t="shared" si="30"/>
        <v>0</v>
      </c>
      <c r="M271" s="29">
        <f t="shared" si="30"/>
        <v>0</v>
      </c>
      <c r="N271" s="29">
        <f t="shared" si="30"/>
        <v>0</v>
      </c>
      <c r="O271" s="29">
        <f t="shared" si="30"/>
        <v>0</v>
      </c>
      <c r="P271" s="29">
        <f t="shared" si="30"/>
        <v>0</v>
      </c>
      <c r="Q271" s="29">
        <f t="shared" si="30"/>
        <v>0</v>
      </c>
    </row>
    <row r="272" spans="1:17" ht="28.5" hidden="1" x14ac:dyDescent="0.25">
      <c r="A272" s="24">
        <v>4254</v>
      </c>
      <c r="B272" s="25" t="s">
        <v>283</v>
      </c>
      <c r="C272" s="26"/>
      <c r="D272" s="27"/>
      <c r="E272" s="28">
        <f t="shared" si="27"/>
        <v>0</v>
      </c>
      <c r="F272" s="29">
        <f t="shared" si="28"/>
        <v>0</v>
      </c>
      <c r="G272" s="29">
        <f t="shared" si="30"/>
        <v>0</v>
      </c>
      <c r="H272" s="29">
        <f t="shared" si="30"/>
        <v>0</v>
      </c>
      <c r="I272" s="29">
        <f t="shared" si="30"/>
        <v>0</v>
      </c>
      <c r="J272" s="29">
        <f t="shared" si="30"/>
        <v>0</v>
      </c>
      <c r="K272" s="29">
        <f t="shared" si="30"/>
        <v>0</v>
      </c>
      <c r="L272" s="29">
        <f t="shared" si="30"/>
        <v>0</v>
      </c>
      <c r="M272" s="29">
        <f t="shared" si="30"/>
        <v>0</v>
      </c>
      <c r="N272" s="29">
        <f t="shared" si="30"/>
        <v>0</v>
      </c>
      <c r="O272" s="29">
        <f t="shared" si="30"/>
        <v>0</v>
      </c>
      <c r="P272" s="29">
        <f t="shared" si="30"/>
        <v>0</v>
      </c>
      <c r="Q272" s="29">
        <f t="shared" si="30"/>
        <v>0</v>
      </c>
    </row>
    <row r="273" spans="1:17" hidden="1" x14ac:dyDescent="0.25">
      <c r="A273" s="24">
        <v>4311</v>
      </c>
      <c r="B273" s="25" t="s">
        <v>284</v>
      </c>
      <c r="C273" s="26"/>
      <c r="D273" s="27"/>
      <c r="E273" s="28">
        <f t="shared" si="27"/>
        <v>0</v>
      </c>
      <c r="F273" s="29">
        <f t="shared" si="28"/>
        <v>0</v>
      </c>
      <c r="G273" s="29">
        <f t="shared" ref="G273:Q288" si="31">+F273</f>
        <v>0</v>
      </c>
      <c r="H273" s="29">
        <f t="shared" si="31"/>
        <v>0</v>
      </c>
      <c r="I273" s="29">
        <f t="shared" si="31"/>
        <v>0</v>
      </c>
      <c r="J273" s="29">
        <f t="shared" si="31"/>
        <v>0</v>
      </c>
      <c r="K273" s="29">
        <f t="shared" si="31"/>
        <v>0</v>
      </c>
      <c r="L273" s="29">
        <f t="shared" si="31"/>
        <v>0</v>
      </c>
      <c r="M273" s="29">
        <f t="shared" si="31"/>
        <v>0</v>
      </c>
      <c r="N273" s="29">
        <f t="shared" si="31"/>
        <v>0</v>
      </c>
      <c r="O273" s="29">
        <f t="shared" si="31"/>
        <v>0</v>
      </c>
      <c r="P273" s="29">
        <f t="shared" si="31"/>
        <v>0</v>
      </c>
      <c r="Q273" s="29">
        <f t="shared" si="31"/>
        <v>0</v>
      </c>
    </row>
    <row r="274" spans="1:17" ht="28.5" hidden="1" x14ac:dyDescent="0.25">
      <c r="A274" s="24">
        <v>4312</v>
      </c>
      <c r="B274" s="25" t="s">
        <v>285</v>
      </c>
      <c r="C274" s="26"/>
      <c r="D274" s="27"/>
      <c r="E274" s="28">
        <f t="shared" si="27"/>
        <v>0</v>
      </c>
      <c r="F274" s="29">
        <f t="shared" si="28"/>
        <v>0</v>
      </c>
      <c r="G274" s="29">
        <f t="shared" si="31"/>
        <v>0</v>
      </c>
      <c r="H274" s="29">
        <f t="shared" si="31"/>
        <v>0</v>
      </c>
      <c r="I274" s="29">
        <f t="shared" si="31"/>
        <v>0</v>
      </c>
      <c r="J274" s="29">
        <f t="shared" si="31"/>
        <v>0</v>
      </c>
      <c r="K274" s="29">
        <f t="shared" si="31"/>
        <v>0</v>
      </c>
      <c r="L274" s="29">
        <f t="shared" si="31"/>
        <v>0</v>
      </c>
      <c r="M274" s="29">
        <f t="shared" si="31"/>
        <v>0</v>
      </c>
      <c r="N274" s="29">
        <f t="shared" si="31"/>
        <v>0</v>
      </c>
      <c r="O274" s="29">
        <f t="shared" si="31"/>
        <v>0</v>
      </c>
      <c r="P274" s="29">
        <f t="shared" si="31"/>
        <v>0</v>
      </c>
      <c r="Q274" s="29">
        <f t="shared" si="31"/>
        <v>0</v>
      </c>
    </row>
    <row r="275" spans="1:17" ht="28.5" hidden="1" x14ac:dyDescent="0.25">
      <c r="A275" s="24">
        <v>4313</v>
      </c>
      <c r="B275" s="25" t="s">
        <v>286</v>
      </c>
      <c r="C275" s="26"/>
      <c r="D275" s="27"/>
      <c r="E275" s="28">
        <f t="shared" si="27"/>
        <v>0</v>
      </c>
      <c r="F275" s="29">
        <f t="shared" si="28"/>
        <v>0</v>
      </c>
      <c r="G275" s="29">
        <f t="shared" si="31"/>
        <v>0</v>
      </c>
      <c r="H275" s="29">
        <f t="shared" si="31"/>
        <v>0</v>
      </c>
      <c r="I275" s="29">
        <f t="shared" si="31"/>
        <v>0</v>
      </c>
      <c r="J275" s="29">
        <f t="shared" si="31"/>
        <v>0</v>
      </c>
      <c r="K275" s="29">
        <f t="shared" si="31"/>
        <v>0</v>
      </c>
      <c r="L275" s="29">
        <f t="shared" si="31"/>
        <v>0</v>
      </c>
      <c r="M275" s="29">
        <f t="shared" si="31"/>
        <v>0</v>
      </c>
      <c r="N275" s="29">
        <f t="shared" si="31"/>
        <v>0</v>
      </c>
      <c r="O275" s="29">
        <f t="shared" si="31"/>
        <v>0</v>
      </c>
      <c r="P275" s="29">
        <f t="shared" si="31"/>
        <v>0</v>
      </c>
      <c r="Q275" s="29">
        <f t="shared" si="31"/>
        <v>0</v>
      </c>
    </row>
    <row r="276" spans="1:17" hidden="1" x14ac:dyDescent="0.25">
      <c r="A276" s="24">
        <v>4314</v>
      </c>
      <c r="B276" s="25" t="s">
        <v>287</v>
      </c>
      <c r="C276" s="26"/>
      <c r="D276" s="27"/>
      <c r="E276" s="28">
        <f t="shared" si="27"/>
        <v>0</v>
      </c>
      <c r="F276" s="29">
        <f t="shared" si="28"/>
        <v>0</v>
      </c>
      <c r="G276" s="29">
        <f t="shared" si="31"/>
        <v>0</v>
      </c>
      <c r="H276" s="29">
        <f t="shared" si="31"/>
        <v>0</v>
      </c>
      <c r="I276" s="29">
        <f t="shared" si="31"/>
        <v>0</v>
      </c>
      <c r="J276" s="29">
        <f t="shared" si="31"/>
        <v>0</v>
      </c>
      <c r="K276" s="29">
        <f t="shared" si="31"/>
        <v>0</v>
      </c>
      <c r="L276" s="29">
        <f t="shared" si="31"/>
        <v>0</v>
      </c>
      <c r="M276" s="29">
        <f t="shared" si="31"/>
        <v>0</v>
      </c>
      <c r="N276" s="29">
        <f t="shared" si="31"/>
        <v>0</v>
      </c>
      <c r="O276" s="29">
        <f t="shared" si="31"/>
        <v>0</v>
      </c>
      <c r="P276" s="29">
        <f t="shared" si="31"/>
        <v>0</v>
      </c>
      <c r="Q276" s="29">
        <f t="shared" si="31"/>
        <v>0</v>
      </c>
    </row>
    <row r="277" spans="1:17" ht="42.75" hidden="1" x14ac:dyDescent="0.25">
      <c r="A277" s="24">
        <v>4315</v>
      </c>
      <c r="B277" s="25" t="s">
        <v>288</v>
      </c>
      <c r="C277" s="26"/>
      <c r="D277" s="27"/>
      <c r="E277" s="28">
        <f t="shared" si="27"/>
        <v>0</v>
      </c>
      <c r="F277" s="29">
        <f t="shared" si="28"/>
        <v>0</v>
      </c>
      <c r="G277" s="29">
        <f t="shared" si="31"/>
        <v>0</v>
      </c>
      <c r="H277" s="29">
        <f t="shared" si="31"/>
        <v>0</v>
      </c>
      <c r="I277" s="29">
        <f t="shared" si="31"/>
        <v>0</v>
      </c>
      <c r="J277" s="29">
        <f t="shared" si="31"/>
        <v>0</v>
      </c>
      <c r="K277" s="29">
        <f t="shared" si="31"/>
        <v>0</v>
      </c>
      <c r="L277" s="29">
        <f t="shared" si="31"/>
        <v>0</v>
      </c>
      <c r="M277" s="29">
        <f t="shared" si="31"/>
        <v>0</v>
      </c>
      <c r="N277" s="29">
        <f t="shared" si="31"/>
        <v>0</v>
      </c>
      <c r="O277" s="29">
        <f t="shared" si="31"/>
        <v>0</v>
      </c>
      <c r="P277" s="29">
        <f t="shared" si="31"/>
        <v>0</v>
      </c>
      <c r="Q277" s="29">
        <f t="shared" si="31"/>
        <v>0</v>
      </c>
    </row>
    <row r="278" spans="1:17" hidden="1" x14ac:dyDescent="0.25">
      <c r="A278" s="24">
        <v>4316</v>
      </c>
      <c r="B278" s="25" t="s">
        <v>289</v>
      </c>
      <c r="C278" s="26"/>
      <c r="D278" s="27"/>
      <c r="E278" s="28">
        <f t="shared" si="27"/>
        <v>0</v>
      </c>
      <c r="F278" s="29">
        <f t="shared" si="28"/>
        <v>0</v>
      </c>
      <c r="G278" s="29">
        <f t="shared" si="31"/>
        <v>0</v>
      </c>
      <c r="H278" s="29">
        <f t="shared" si="31"/>
        <v>0</v>
      </c>
      <c r="I278" s="29">
        <f t="shared" si="31"/>
        <v>0</v>
      </c>
      <c r="J278" s="29">
        <f t="shared" si="31"/>
        <v>0</v>
      </c>
      <c r="K278" s="29">
        <f t="shared" si="31"/>
        <v>0</v>
      </c>
      <c r="L278" s="29">
        <f t="shared" si="31"/>
        <v>0</v>
      </c>
      <c r="M278" s="29">
        <f t="shared" si="31"/>
        <v>0</v>
      </c>
      <c r="N278" s="29">
        <f t="shared" si="31"/>
        <v>0</v>
      </c>
      <c r="O278" s="29">
        <f t="shared" si="31"/>
        <v>0</v>
      </c>
      <c r="P278" s="29">
        <f t="shared" si="31"/>
        <v>0</v>
      </c>
      <c r="Q278" s="29">
        <f t="shared" si="31"/>
        <v>0</v>
      </c>
    </row>
    <row r="279" spans="1:17" ht="28.5" hidden="1" x14ac:dyDescent="0.25">
      <c r="A279" s="24">
        <v>4321</v>
      </c>
      <c r="B279" s="25" t="s">
        <v>290</v>
      </c>
      <c r="C279" s="26"/>
      <c r="D279" s="27"/>
      <c r="E279" s="28">
        <f t="shared" si="27"/>
        <v>0</v>
      </c>
      <c r="F279" s="29">
        <f t="shared" si="28"/>
        <v>0</v>
      </c>
      <c r="G279" s="29">
        <f t="shared" si="31"/>
        <v>0</v>
      </c>
      <c r="H279" s="29">
        <f t="shared" si="31"/>
        <v>0</v>
      </c>
      <c r="I279" s="29">
        <f t="shared" si="31"/>
        <v>0</v>
      </c>
      <c r="J279" s="29">
        <f t="shared" si="31"/>
        <v>0</v>
      </c>
      <c r="K279" s="29">
        <f t="shared" si="31"/>
        <v>0</v>
      </c>
      <c r="L279" s="29">
        <f t="shared" si="31"/>
        <v>0</v>
      </c>
      <c r="M279" s="29">
        <f t="shared" si="31"/>
        <v>0</v>
      </c>
      <c r="N279" s="29">
        <f t="shared" si="31"/>
        <v>0</v>
      </c>
      <c r="O279" s="29">
        <f t="shared" si="31"/>
        <v>0</v>
      </c>
      <c r="P279" s="29">
        <f t="shared" si="31"/>
        <v>0</v>
      </c>
      <c r="Q279" s="29">
        <f t="shared" si="31"/>
        <v>0</v>
      </c>
    </row>
    <row r="280" spans="1:17" ht="28.5" hidden="1" x14ac:dyDescent="0.25">
      <c r="A280" s="24">
        <v>4331</v>
      </c>
      <c r="B280" s="25" t="s">
        <v>291</v>
      </c>
      <c r="C280" s="26"/>
      <c r="D280" s="27"/>
      <c r="E280" s="28">
        <f t="shared" si="27"/>
        <v>0</v>
      </c>
      <c r="F280" s="29">
        <f t="shared" si="28"/>
        <v>0</v>
      </c>
      <c r="G280" s="29">
        <f t="shared" si="31"/>
        <v>0</v>
      </c>
      <c r="H280" s="29">
        <f t="shared" si="31"/>
        <v>0</v>
      </c>
      <c r="I280" s="29">
        <f t="shared" si="31"/>
        <v>0</v>
      </c>
      <c r="J280" s="29">
        <f t="shared" si="31"/>
        <v>0</v>
      </c>
      <c r="K280" s="29">
        <f t="shared" si="31"/>
        <v>0</v>
      </c>
      <c r="L280" s="29">
        <f t="shared" si="31"/>
        <v>0</v>
      </c>
      <c r="M280" s="29">
        <f t="shared" si="31"/>
        <v>0</v>
      </c>
      <c r="N280" s="29">
        <f t="shared" si="31"/>
        <v>0</v>
      </c>
      <c r="O280" s="29">
        <f t="shared" si="31"/>
        <v>0</v>
      </c>
      <c r="P280" s="29">
        <f t="shared" si="31"/>
        <v>0</v>
      </c>
      <c r="Q280" s="29">
        <f t="shared" si="31"/>
        <v>0</v>
      </c>
    </row>
    <row r="281" spans="1:17" hidden="1" x14ac:dyDescent="0.25">
      <c r="A281" s="24">
        <v>4331</v>
      </c>
      <c r="B281" s="25" t="s">
        <v>292</v>
      </c>
      <c r="C281" s="26"/>
      <c r="D281" s="27"/>
      <c r="E281" s="28">
        <f t="shared" si="27"/>
        <v>0</v>
      </c>
      <c r="F281" s="29">
        <f t="shared" si="28"/>
        <v>0</v>
      </c>
      <c r="G281" s="29">
        <f t="shared" si="31"/>
        <v>0</v>
      </c>
      <c r="H281" s="29">
        <f t="shared" si="31"/>
        <v>0</v>
      </c>
      <c r="I281" s="29">
        <f t="shared" si="31"/>
        <v>0</v>
      </c>
      <c r="J281" s="29">
        <f t="shared" si="31"/>
        <v>0</v>
      </c>
      <c r="K281" s="29">
        <f t="shared" si="31"/>
        <v>0</v>
      </c>
      <c r="L281" s="29">
        <f t="shared" si="31"/>
        <v>0</v>
      </c>
      <c r="M281" s="29">
        <f t="shared" si="31"/>
        <v>0</v>
      </c>
      <c r="N281" s="29">
        <f t="shared" si="31"/>
        <v>0</v>
      </c>
      <c r="O281" s="29">
        <f t="shared" si="31"/>
        <v>0</v>
      </c>
      <c r="P281" s="29">
        <f t="shared" si="31"/>
        <v>0</v>
      </c>
      <c r="Q281" s="29">
        <f t="shared" si="31"/>
        <v>0</v>
      </c>
    </row>
    <row r="282" spans="1:17" ht="28.5" hidden="1" x14ac:dyDescent="0.25">
      <c r="A282" s="24">
        <v>4332</v>
      </c>
      <c r="B282" s="25" t="s">
        <v>293</v>
      </c>
      <c r="C282" s="26"/>
      <c r="D282" s="27"/>
      <c r="E282" s="28">
        <f t="shared" si="27"/>
        <v>0</v>
      </c>
      <c r="F282" s="29">
        <f t="shared" si="28"/>
        <v>0</v>
      </c>
      <c r="G282" s="29">
        <f t="shared" si="31"/>
        <v>0</v>
      </c>
      <c r="H282" s="29">
        <f t="shared" si="31"/>
        <v>0</v>
      </c>
      <c r="I282" s="29">
        <f t="shared" si="31"/>
        <v>0</v>
      </c>
      <c r="J282" s="29">
        <f t="shared" si="31"/>
        <v>0</v>
      </c>
      <c r="K282" s="29">
        <f t="shared" si="31"/>
        <v>0</v>
      </c>
      <c r="L282" s="29">
        <f t="shared" si="31"/>
        <v>0</v>
      </c>
      <c r="M282" s="29">
        <f t="shared" si="31"/>
        <v>0</v>
      </c>
      <c r="N282" s="29">
        <f t="shared" si="31"/>
        <v>0</v>
      </c>
      <c r="O282" s="29">
        <f t="shared" si="31"/>
        <v>0</v>
      </c>
      <c r="P282" s="29">
        <f t="shared" si="31"/>
        <v>0</v>
      </c>
      <c r="Q282" s="29">
        <f t="shared" si="31"/>
        <v>0</v>
      </c>
    </row>
    <row r="283" spans="1:17" ht="28.5" hidden="1" x14ac:dyDescent="0.25">
      <c r="A283" s="24">
        <v>4341</v>
      </c>
      <c r="B283" s="25" t="s">
        <v>294</v>
      </c>
      <c r="C283" s="26"/>
      <c r="D283" s="27"/>
      <c r="E283" s="28">
        <f t="shared" si="27"/>
        <v>0</v>
      </c>
      <c r="F283" s="29">
        <f t="shared" si="28"/>
        <v>0</v>
      </c>
      <c r="G283" s="29">
        <f t="shared" si="31"/>
        <v>0</v>
      </c>
      <c r="H283" s="29">
        <f t="shared" si="31"/>
        <v>0</v>
      </c>
      <c r="I283" s="29">
        <f t="shared" si="31"/>
        <v>0</v>
      </c>
      <c r="J283" s="29">
        <f t="shared" si="31"/>
        <v>0</v>
      </c>
      <c r="K283" s="29">
        <f t="shared" si="31"/>
        <v>0</v>
      </c>
      <c r="L283" s="29">
        <f t="shared" si="31"/>
        <v>0</v>
      </c>
      <c r="M283" s="29">
        <f t="shared" si="31"/>
        <v>0</v>
      </c>
      <c r="N283" s="29">
        <f t="shared" si="31"/>
        <v>0</v>
      </c>
      <c r="O283" s="29">
        <f t="shared" si="31"/>
        <v>0</v>
      </c>
      <c r="P283" s="29">
        <f t="shared" si="31"/>
        <v>0</v>
      </c>
      <c r="Q283" s="29">
        <f t="shared" si="31"/>
        <v>0</v>
      </c>
    </row>
    <row r="284" spans="1:17" ht="57" hidden="1" x14ac:dyDescent="0.25">
      <c r="A284" s="24">
        <v>4361</v>
      </c>
      <c r="B284" s="25" t="s">
        <v>295</v>
      </c>
      <c r="C284" s="26"/>
      <c r="D284" s="27"/>
      <c r="E284" s="28">
        <f t="shared" si="27"/>
        <v>0</v>
      </c>
      <c r="F284" s="29">
        <f t="shared" si="28"/>
        <v>0</v>
      </c>
      <c r="G284" s="29">
        <f t="shared" si="31"/>
        <v>0</v>
      </c>
      <c r="H284" s="29">
        <f t="shared" si="31"/>
        <v>0</v>
      </c>
      <c r="I284" s="29">
        <f t="shared" si="31"/>
        <v>0</v>
      </c>
      <c r="J284" s="29">
        <f t="shared" si="31"/>
        <v>0</v>
      </c>
      <c r="K284" s="29">
        <f t="shared" si="31"/>
        <v>0</v>
      </c>
      <c r="L284" s="29">
        <f t="shared" si="31"/>
        <v>0</v>
      </c>
      <c r="M284" s="29">
        <f t="shared" si="31"/>
        <v>0</v>
      </c>
      <c r="N284" s="29">
        <f t="shared" si="31"/>
        <v>0</v>
      </c>
      <c r="O284" s="29">
        <f t="shared" si="31"/>
        <v>0</v>
      </c>
      <c r="P284" s="29">
        <f t="shared" si="31"/>
        <v>0</v>
      </c>
      <c r="Q284" s="29">
        <f t="shared" si="31"/>
        <v>0</v>
      </c>
    </row>
    <row r="285" spans="1:17" ht="28.5" hidden="1" x14ac:dyDescent="0.25">
      <c r="A285" s="24">
        <v>4362</v>
      </c>
      <c r="B285" s="25" t="s">
        <v>296</v>
      </c>
      <c r="C285" s="26"/>
      <c r="D285" s="27"/>
      <c r="E285" s="28">
        <f t="shared" si="27"/>
        <v>0</v>
      </c>
      <c r="F285" s="29">
        <f t="shared" si="28"/>
        <v>0</v>
      </c>
      <c r="G285" s="29">
        <f t="shared" si="31"/>
        <v>0</v>
      </c>
      <c r="H285" s="29">
        <f t="shared" si="31"/>
        <v>0</v>
      </c>
      <c r="I285" s="29">
        <f t="shared" si="31"/>
        <v>0</v>
      </c>
      <c r="J285" s="29">
        <f t="shared" si="31"/>
        <v>0</v>
      </c>
      <c r="K285" s="29">
        <f t="shared" si="31"/>
        <v>0</v>
      </c>
      <c r="L285" s="29">
        <f t="shared" si="31"/>
        <v>0</v>
      </c>
      <c r="M285" s="29">
        <f t="shared" si="31"/>
        <v>0</v>
      </c>
      <c r="N285" s="29">
        <f t="shared" si="31"/>
        <v>0</v>
      </c>
      <c r="O285" s="29">
        <f t="shared" si="31"/>
        <v>0</v>
      </c>
      <c r="P285" s="29">
        <f t="shared" si="31"/>
        <v>0</v>
      </c>
      <c r="Q285" s="29">
        <f t="shared" si="31"/>
        <v>0</v>
      </c>
    </row>
    <row r="286" spans="1:17" hidden="1" x14ac:dyDescent="0.25">
      <c r="A286" s="24">
        <v>4371</v>
      </c>
      <c r="B286" s="25" t="s">
        <v>297</v>
      </c>
      <c r="C286" s="26"/>
      <c r="D286" s="27"/>
      <c r="E286" s="28">
        <f t="shared" si="27"/>
        <v>0</v>
      </c>
      <c r="F286" s="29">
        <f t="shared" si="28"/>
        <v>0</v>
      </c>
      <c r="G286" s="29">
        <f t="shared" si="31"/>
        <v>0</v>
      </c>
      <c r="H286" s="29">
        <f t="shared" si="31"/>
        <v>0</v>
      </c>
      <c r="I286" s="29">
        <f t="shared" si="31"/>
        <v>0</v>
      </c>
      <c r="J286" s="29">
        <f t="shared" si="31"/>
        <v>0</v>
      </c>
      <c r="K286" s="29">
        <f t="shared" si="31"/>
        <v>0</v>
      </c>
      <c r="L286" s="29">
        <f t="shared" si="31"/>
        <v>0</v>
      </c>
      <c r="M286" s="29">
        <f t="shared" si="31"/>
        <v>0</v>
      </c>
      <c r="N286" s="29">
        <f t="shared" si="31"/>
        <v>0</v>
      </c>
      <c r="O286" s="29">
        <f t="shared" si="31"/>
        <v>0</v>
      </c>
      <c r="P286" s="29">
        <f t="shared" si="31"/>
        <v>0</v>
      </c>
      <c r="Q286" s="29">
        <f t="shared" si="31"/>
        <v>0</v>
      </c>
    </row>
    <row r="287" spans="1:17" hidden="1" x14ac:dyDescent="0.25">
      <c r="A287" s="24">
        <v>4381</v>
      </c>
      <c r="B287" s="25" t="s">
        <v>298</v>
      </c>
      <c r="C287" s="26"/>
      <c r="D287" s="27"/>
      <c r="E287" s="28">
        <f t="shared" si="27"/>
        <v>0</v>
      </c>
      <c r="F287" s="29">
        <f t="shared" si="28"/>
        <v>0</v>
      </c>
      <c r="G287" s="29">
        <f t="shared" si="31"/>
        <v>0</v>
      </c>
      <c r="H287" s="29">
        <f t="shared" si="31"/>
        <v>0</v>
      </c>
      <c r="I287" s="29">
        <f t="shared" si="31"/>
        <v>0</v>
      </c>
      <c r="J287" s="29">
        <f t="shared" si="31"/>
        <v>0</v>
      </c>
      <c r="K287" s="29">
        <f t="shared" si="31"/>
        <v>0</v>
      </c>
      <c r="L287" s="29">
        <f t="shared" si="31"/>
        <v>0</v>
      </c>
      <c r="M287" s="29">
        <f t="shared" si="31"/>
        <v>0</v>
      </c>
      <c r="N287" s="29">
        <f t="shared" si="31"/>
        <v>0</v>
      </c>
      <c r="O287" s="29">
        <f t="shared" si="31"/>
        <v>0</v>
      </c>
      <c r="P287" s="29">
        <f t="shared" si="31"/>
        <v>0</v>
      </c>
      <c r="Q287" s="29">
        <f t="shared" si="31"/>
        <v>0</v>
      </c>
    </row>
    <row r="288" spans="1:17" ht="28.5" hidden="1" x14ac:dyDescent="0.25">
      <c r="A288" s="24">
        <v>4391</v>
      </c>
      <c r="B288" s="25" t="s">
        <v>299</v>
      </c>
      <c r="C288" s="26"/>
      <c r="D288" s="27"/>
      <c r="E288" s="28">
        <f t="shared" si="27"/>
        <v>0</v>
      </c>
      <c r="F288" s="29">
        <f t="shared" si="28"/>
        <v>0</v>
      </c>
      <c r="G288" s="29">
        <f t="shared" si="31"/>
        <v>0</v>
      </c>
      <c r="H288" s="29">
        <f t="shared" si="31"/>
        <v>0</v>
      </c>
      <c r="I288" s="29">
        <f t="shared" si="31"/>
        <v>0</v>
      </c>
      <c r="J288" s="29">
        <f t="shared" si="31"/>
        <v>0</v>
      </c>
      <c r="K288" s="29">
        <f t="shared" si="31"/>
        <v>0</v>
      </c>
      <c r="L288" s="29">
        <f t="shared" si="31"/>
        <v>0</v>
      </c>
      <c r="M288" s="29">
        <f t="shared" si="31"/>
        <v>0</v>
      </c>
      <c r="N288" s="29">
        <f t="shared" si="31"/>
        <v>0</v>
      </c>
      <c r="O288" s="29">
        <f t="shared" si="31"/>
        <v>0</v>
      </c>
      <c r="P288" s="29">
        <f t="shared" si="31"/>
        <v>0</v>
      </c>
      <c r="Q288" s="29">
        <f t="shared" si="31"/>
        <v>0</v>
      </c>
    </row>
    <row r="289" spans="1:17" ht="42.75" hidden="1" x14ac:dyDescent="0.25">
      <c r="A289" s="24">
        <v>4392</v>
      </c>
      <c r="B289" s="25" t="s">
        <v>300</v>
      </c>
      <c r="C289" s="26"/>
      <c r="D289" s="27"/>
      <c r="E289" s="28">
        <f t="shared" si="27"/>
        <v>0</v>
      </c>
      <c r="F289" s="29">
        <f t="shared" si="28"/>
        <v>0</v>
      </c>
      <c r="G289" s="29">
        <f t="shared" ref="G289:Q304" si="32">+F289</f>
        <v>0</v>
      </c>
      <c r="H289" s="29">
        <f t="shared" si="32"/>
        <v>0</v>
      </c>
      <c r="I289" s="29">
        <f t="shared" si="32"/>
        <v>0</v>
      </c>
      <c r="J289" s="29">
        <f t="shared" si="32"/>
        <v>0</v>
      </c>
      <c r="K289" s="29">
        <f t="shared" si="32"/>
        <v>0</v>
      </c>
      <c r="L289" s="29">
        <f t="shared" si="32"/>
        <v>0</v>
      </c>
      <c r="M289" s="29">
        <f t="shared" si="32"/>
        <v>0</v>
      </c>
      <c r="N289" s="29">
        <f t="shared" si="32"/>
        <v>0</v>
      </c>
      <c r="O289" s="29">
        <f t="shared" si="32"/>
        <v>0</v>
      </c>
      <c r="P289" s="29">
        <f t="shared" si="32"/>
        <v>0</v>
      </c>
      <c r="Q289" s="29">
        <f t="shared" si="32"/>
        <v>0</v>
      </c>
    </row>
    <row r="290" spans="1:17" ht="28.5" hidden="1" x14ac:dyDescent="0.25">
      <c r="A290" s="24">
        <v>4393</v>
      </c>
      <c r="B290" s="25" t="s">
        <v>301</v>
      </c>
      <c r="C290" s="26"/>
      <c r="D290" s="27"/>
      <c r="E290" s="28">
        <f t="shared" si="27"/>
        <v>0</v>
      </c>
      <c r="F290" s="29">
        <f t="shared" si="28"/>
        <v>0</v>
      </c>
      <c r="G290" s="29">
        <f t="shared" si="32"/>
        <v>0</v>
      </c>
      <c r="H290" s="29">
        <f t="shared" si="32"/>
        <v>0</v>
      </c>
      <c r="I290" s="29">
        <f t="shared" si="32"/>
        <v>0</v>
      </c>
      <c r="J290" s="29">
        <f t="shared" si="32"/>
        <v>0</v>
      </c>
      <c r="K290" s="29">
        <f t="shared" si="32"/>
        <v>0</v>
      </c>
      <c r="L290" s="29">
        <f t="shared" si="32"/>
        <v>0</v>
      </c>
      <c r="M290" s="29">
        <f t="shared" si="32"/>
        <v>0</v>
      </c>
      <c r="N290" s="29">
        <f t="shared" si="32"/>
        <v>0</v>
      </c>
      <c r="O290" s="29">
        <f t="shared" si="32"/>
        <v>0</v>
      </c>
      <c r="P290" s="29">
        <f t="shared" si="32"/>
        <v>0</v>
      </c>
      <c r="Q290" s="29">
        <f t="shared" si="32"/>
        <v>0</v>
      </c>
    </row>
    <row r="291" spans="1:17" ht="28.5" hidden="1" x14ac:dyDescent="0.25">
      <c r="A291" s="24">
        <v>4394</v>
      </c>
      <c r="B291" s="25" t="s">
        <v>302</v>
      </c>
      <c r="C291" s="26"/>
      <c r="D291" s="27"/>
      <c r="E291" s="28">
        <f t="shared" si="27"/>
        <v>0</v>
      </c>
      <c r="F291" s="29">
        <f t="shared" si="28"/>
        <v>0</v>
      </c>
      <c r="G291" s="29">
        <f t="shared" si="32"/>
        <v>0</v>
      </c>
      <c r="H291" s="29">
        <f t="shared" si="32"/>
        <v>0</v>
      </c>
      <c r="I291" s="29">
        <f t="shared" si="32"/>
        <v>0</v>
      </c>
      <c r="J291" s="29">
        <f t="shared" si="32"/>
        <v>0</v>
      </c>
      <c r="K291" s="29">
        <f t="shared" si="32"/>
        <v>0</v>
      </c>
      <c r="L291" s="29">
        <f t="shared" si="32"/>
        <v>0</v>
      </c>
      <c r="M291" s="29">
        <f t="shared" si="32"/>
        <v>0</v>
      </c>
      <c r="N291" s="29">
        <f t="shared" si="32"/>
        <v>0</v>
      </c>
      <c r="O291" s="29">
        <f t="shared" si="32"/>
        <v>0</v>
      </c>
      <c r="P291" s="29">
        <f t="shared" si="32"/>
        <v>0</v>
      </c>
      <c r="Q291" s="29">
        <f t="shared" si="32"/>
        <v>0</v>
      </c>
    </row>
    <row r="292" spans="1:17" hidden="1" x14ac:dyDescent="0.25">
      <c r="A292" s="24">
        <v>4395</v>
      </c>
      <c r="B292" s="25" t="s">
        <v>303</v>
      </c>
      <c r="C292" s="26"/>
      <c r="D292" s="27"/>
      <c r="E292" s="28">
        <f t="shared" si="27"/>
        <v>0</v>
      </c>
      <c r="F292" s="29">
        <f t="shared" si="28"/>
        <v>0</v>
      </c>
      <c r="G292" s="29">
        <f t="shared" si="32"/>
        <v>0</v>
      </c>
      <c r="H292" s="29">
        <f t="shared" si="32"/>
        <v>0</v>
      </c>
      <c r="I292" s="29">
        <f t="shared" si="32"/>
        <v>0</v>
      </c>
      <c r="J292" s="29">
        <f t="shared" si="32"/>
        <v>0</v>
      </c>
      <c r="K292" s="29">
        <f t="shared" si="32"/>
        <v>0</v>
      </c>
      <c r="L292" s="29">
        <f t="shared" si="32"/>
        <v>0</v>
      </c>
      <c r="M292" s="29">
        <f t="shared" si="32"/>
        <v>0</v>
      </c>
      <c r="N292" s="29">
        <f t="shared" si="32"/>
        <v>0</v>
      </c>
      <c r="O292" s="29">
        <f t="shared" si="32"/>
        <v>0</v>
      </c>
      <c r="P292" s="29">
        <f t="shared" si="32"/>
        <v>0</v>
      </c>
      <c r="Q292" s="29">
        <f t="shared" si="32"/>
        <v>0</v>
      </c>
    </row>
    <row r="293" spans="1:17" ht="28.5" hidden="1" x14ac:dyDescent="0.25">
      <c r="A293" s="24">
        <v>4411</v>
      </c>
      <c r="B293" s="25" t="s">
        <v>304</v>
      </c>
      <c r="C293" s="26"/>
      <c r="D293" s="27"/>
      <c r="E293" s="28">
        <f t="shared" si="27"/>
        <v>0</v>
      </c>
      <c r="F293" s="29">
        <f t="shared" si="28"/>
        <v>0</v>
      </c>
      <c r="G293" s="29">
        <f t="shared" si="32"/>
        <v>0</v>
      </c>
      <c r="H293" s="29">
        <f t="shared" si="32"/>
        <v>0</v>
      </c>
      <c r="I293" s="29">
        <f t="shared" si="32"/>
        <v>0</v>
      </c>
      <c r="J293" s="29">
        <f t="shared" si="32"/>
        <v>0</v>
      </c>
      <c r="K293" s="29">
        <f t="shared" si="32"/>
        <v>0</v>
      </c>
      <c r="L293" s="29">
        <f t="shared" si="32"/>
        <v>0</v>
      </c>
      <c r="M293" s="29">
        <f t="shared" si="32"/>
        <v>0</v>
      </c>
      <c r="N293" s="29">
        <f t="shared" si="32"/>
        <v>0</v>
      </c>
      <c r="O293" s="29">
        <f t="shared" si="32"/>
        <v>0</v>
      </c>
      <c r="P293" s="29">
        <f t="shared" si="32"/>
        <v>0</v>
      </c>
      <c r="Q293" s="29">
        <f t="shared" si="32"/>
        <v>0</v>
      </c>
    </row>
    <row r="294" spans="1:17" ht="28.5" hidden="1" x14ac:dyDescent="0.25">
      <c r="A294" s="24">
        <v>4412</v>
      </c>
      <c r="B294" s="25" t="s">
        <v>305</v>
      </c>
      <c r="C294" s="26"/>
      <c r="D294" s="27"/>
      <c r="E294" s="28">
        <f t="shared" si="27"/>
        <v>0</v>
      </c>
      <c r="F294" s="29">
        <f t="shared" si="28"/>
        <v>0</v>
      </c>
      <c r="G294" s="29">
        <f t="shared" si="32"/>
        <v>0</v>
      </c>
      <c r="H294" s="29">
        <f t="shared" si="32"/>
        <v>0</v>
      </c>
      <c r="I294" s="29">
        <f t="shared" si="32"/>
        <v>0</v>
      </c>
      <c r="J294" s="29">
        <f t="shared" si="32"/>
        <v>0</v>
      </c>
      <c r="K294" s="29">
        <f t="shared" si="32"/>
        <v>0</v>
      </c>
      <c r="L294" s="29">
        <f t="shared" si="32"/>
        <v>0</v>
      </c>
      <c r="M294" s="29">
        <f t="shared" si="32"/>
        <v>0</v>
      </c>
      <c r="N294" s="29">
        <f t="shared" si="32"/>
        <v>0</v>
      </c>
      <c r="O294" s="29">
        <f t="shared" si="32"/>
        <v>0</v>
      </c>
      <c r="P294" s="29">
        <f t="shared" si="32"/>
        <v>0</v>
      </c>
      <c r="Q294" s="29">
        <f t="shared" si="32"/>
        <v>0</v>
      </c>
    </row>
    <row r="295" spans="1:17" ht="28.5" hidden="1" x14ac:dyDescent="0.25">
      <c r="A295" s="24">
        <v>4413</v>
      </c>
      <c r="B295" s="25" t="s">
        <v>306</v>
      </c>
      <c r="C295" s="26"/>
      <c r="D295" s="27"/>
      <c r="E295" s="28">
        <f t="shared" si="27"/>
        <v>0</v>
      </c>
      <c r="F295" s="29">
        <f t="shared" si="28"/>
        <v>0</v>
      </c>
      <c r="G295" s="29">
        <f t="shared" si="32"/>
        <v>0</v>
      </c>
      <c r="H295" s="29">
        <f t="shared" si="32"/>
        <v>0</v>
      </c>
      <c r="I295" s="29">
        <f t="shared" si="32"/>
        <v>0</v>
      </c>
      <c r="J295" s="29">
        <f t="shared" si="32"/>
        <v>0</v>
      </c>
      <c r="K295" s="29">
        <f t="shared" si="32"/>
        <v>0</v>
      </c>
      <c r="L295" s="29">
        <f t="shared" si="32"/>
        <v>0</v>
      </c>
      <c r="M295" s="29">
        <f t="shared" si="32"/>
        <v>0</v>
      </c>
      <c r="N295" s="29">
        <f t="shared" si="32"/>
        <v>0</v>
      </c>
      <c r="O295" s="29">
        <f t="shared" si="32"/>
        <v>0</v>
      </c>
      <c r="P295" s="29">
        <f t="shared" si="32"/>
        <v>0</v>
      </c>
      <c r="Q295" s="29">
        <f t="shared" si="32"/>
        <v>0</v>
      </c>
    </row>
    <row r="296" spans="1:17" ht="28.5" hidden="1" x14ac:dyDescent="0.25">
      <c r="A296" s="24">
        <v>4414</v>
      </c>
      <c r="B296" s="25" t="s">
        <v>307</v>
      </c>
      <c r="C296" s="26"/>
      <c r="D296" s="27"/>
      <c r="E296" s="28">
        <f t="shared" si="27"/>
        <v>0</v>
      </c>
      <c r="F296" s="29">
        <f t="shared" si="28"/>
        <v>0</v>
      </c>
      <c r="G296" s="29">
        <f t="shared" si="32"/>
        <v>0</v>
      </c>
      <c r="H296" s="29">
        <f t="shared" si="32"/>
        <v>0</v>
      </c>
      <c r="I296" s="29">
        <f t="shared" si="32"/>
        <v>0</v>
      </c>
      <c r="J296" s="29">
        <f t="shared" si="32"/>
        <v>0</v>
      </c>
      <c r="K296" s="29">
        <f t="shared" si="32"/>
        <v>0</v>
      </c>
      <c r="L296" s="29">
        <f t="shared" si="32"/>
        <v>0</v>
      </c>
      <c r="M296" s="29">
        <f t="shared" si="32"/>
        <v>0</v>
      </c>
      <c r="N296" s="29">
        <f t="shared" si="32"/>
        <v>0</v>
      </c>
      <c r="O296" s="29">
        <f t="shared" si="32"/>
        <v>0</v>
      </c>
      <c r="P296" s="29">
        <f t="shared" si="32"/>
        <v>0</v>
      </c>
      <c r="Q296" s="29">
        <f t="shared" si="32"/>
        <v>0</v>
      </c>
    </row>
    <row r="297" spans="1:17" ht="28.5" hidden="1" x14ac:dyDescent="0.25">
      <c r="A297" s="24">
        <v>4415</v>
      </c>
      <c r="B297" s="25" t="s">
        <v>308</v>
      </c>
      <c r="C297" s="26"/>
      <c r="D297" s="27"/>
      <c r="E297" s="28">
        <f t="shared" si="27"/>
        <v>0</v>
      </c>
      <c r="F297" s="29">
        <f t="shared" si="28"/>
        <v>0</v>
      </c>
      <c r="G297" s="29">
        <f t="shared" si="32"/>
        <v>0</v>
      </c>
      <c r="H297" s="29">
        <f t="shared" si="32"/>
        <v>0</v>
      </c>
      <c r="I297" s="29">
        <f t="shared" si="32"/>
        <v>0</v>
      </c>
      <c r="J297" s="29">
        <f t="shared" si="32"/>
        <v>0</v>
      </c>
      <c r="K297" s="29">
        <f t="shared" si="32"/>
        <v>0</v>
      </c>
      <c r="L297" s="29">
        <f t="shared" si="32"/>
        <v>0</v>
      </c>
      <c r="M297" s="29">
        <f t="shared" si="32"/>
        <v>0</v>
      </c>
      <c r="N297" s="29">
        <f t="shared" si="32"/>
        <v>0</v>
      </c>
      <c r="O297" s="29">
        <f t="shared" si="32"/>
        <v>0</v>
      </c>
      <c r="P297" s="29">
        <f t="shared" si="32"/>
        <v>0</v>
      </c>
      <c r="Q297" s="29">
        <f t="shared" si="32"/>
        <v>0</v>
      </c>
    </row>
    <row r="298" spans="1:17" ht="28.5" hidden="1" x14ac:dyDescent="0.25">
      <c r="A298" s="24">
        <v>4416</v>
      </c>
      <c r="B298" s="25" t="s">
        <v>309</v>
      </c>
      <c r="C298" s="26"/>
      <c r="D298" s="27"/>
      <c r="E298" s="28">
        <f t="shared" si="27"/>
        <v>0</v>
      </c>
      <c r="F298" s="29">
        <f t="shared" si="28"/>
        <v>0</v>
      </c>
      <c r="G298" s="29">
        <f t="shared" si="32"/>
        <v>0</v>
      </c>
      <c r="H298" s="29">
        <f t="shared" si="32"/>
        <v>0</v>
      </c>
      <c r="I298" s="29">
        <f t="shared" si="32"/>
        <v>0</v>
      </c>
      <c r="J298" s="29">
        <f t="shared" si="32"/>
        <v>0</v>
      </c>
      <c r="K298" s="29">
        <f t="shared" si="32"/>
        <v>0</v>
      </c>
      <c r="L298" s="29">
        <f t="shared" si="32"/>
        <v>0</v>
      </c>
      <c r="M298" s="29">
        <f t="shared" si="32"/>
        <v>0</v>
      </c>
      <c r="N298" s="29">
        <f t="shared" si="32"/>
        <v>0</v>
      </c>
      <c r="O298" s="29">
        <f t="shared" si="32"/>
        <v>0</v>
      </c>
      <c r="P298" s="29">
        <f t="shared" si="32"/>
        <v>0</v>
      </c>
      <c r="Q298" s="29">
        <f t="shared" si="32"/>
        <v>0</v>
      </c>
    </row>
    <row r="299" spans="1:17" ht="28.5" hidden="1" x14ac:dyDescent="0.25">
      <c r="A299" s="24">
        <v>4417</v>
      </c>
      <c r="B299" s="25" t="s">
        <v>310</v>
      </c>
      <c r="C299" s="26"/>
      <c r="D299" s="27"/>
      <c r="E299" s="28">
        <f t="shared" si="27"/>
        <v>0</v>
      </c>
      <c r="F299" s="29">
        <f t="shared" si="28"/>
        <v>0</v>
      </c>
      <c r="G299" s="29">
        <f t="shared" si="32"/>
        <v>0</v>
      </c>
      <c r="H299" s="29">
        <f t="shared" si="32"/>
        <v>0</v>
      </c>
      <c r="I299" s="29">
        <f t="shared" si="32"/>
        <v>0</v>
      </c>
      <c r="J299" s="29">
        <f t="shared" si="32"/>
        <v>0</v>
      </c>
      <c r="K299" s="29">
        <f t="shared" si="32"/>
        <v>0</v>
      </c>
      <c r="L299" s="29">
        <f t="shared" si="32"/>
        <v>0</v>
      </c>
      <c r="M299" s="29">
        <f t="shared" si="32"/>
        <v>0</v>
      </c>
      <c r="N299" s="29">
        <f t="shared" si="32"/>
        <v>0</v>
      </c>
      <c r="O299" s="29">
        <f t="shared" si="32"/>
        <v>0</v>
      </c>
      <c r="P299" s="29">
        <f t="shared" si="32"/>
        <v>0</v>
      </c>
      <c r="Q299" s="29">
        <f t="shared" si="32"/>
        <v>0</v>
      </c>
    </row>
    <row r="300" spans="1:17" hidden="1" x14ac:dyDescent="0.25">
      <c r="A300" s="24">
        <v>4418</v>
      </c>
      <c r="B300" s="25" t="s">
        <v>311</v>
      </c>
      <c r="C300" s="26"/>
      <c r="D300" s="27"/>
      <c r="E300" s="28">
        <f t="shared" si="27"/>
        <v>0</v>
      </c>
      <c r="F300" s="29">
        <f t="shared" si="28"/>
        <v>0</v>
      </c>
      <c r="G300" s="29">
        <f t="shared" si="32"/>
        <v>0</v>
      </c>
      <c r="H300" s="29">
        <f t="shared" si="32"/>
        <v>0</v>
      </c>
      <c r="I300" s="29">
        <f t="shared" si="32"/>
        <v>0</v>
      </c>
      <c r="J300" s="29">
        <f t="shared" si="32"/>
        <v>0</v>
      </c>
      <c r="K300" s="29">
        <f t="shared" si="32"/>
        <v>0</v>
      </c>
      <c r="L300" s="29">
        <f t="shared" si="32"/>
        <v>0</v>
      </c>
      <c r="M300" s="29">
        <f t="shared" si="32"/>
        <v>0</v>
      </c>
      <c r="N300" s="29">
        <f t="shared" si="32"/>
        <v>0</v>
      </c>
      <c r="O300" s="29">
        <f t="shared" si="32"/>
        <v>0</v>
      </c>
      <c r="P300" s="29">
        <f t="shared" si="32"/>
        <v>0</v>
      </c>
      <c r="Q300" s="29">
        <f t="shared" si="32"/>
        <v>0</v>
      </c>
    </row>
    <row r="301" spans="1:17" hidden="1" x14ac:dyDescent="0.25">
      <c r="A301" s="24">
        <v>4419</v>
      </c>
      <c r="B301" s="25" t="s">
        <v>312</v>
      </c>
      <c r="C301" s="26"/>
      <c r="D301" s="27"/>
      <c r="E301" s="28">
        <f t="shared" si="27"/>
        <v>0</v>
      </c>
      <c r="F301" s="29">
        <f t="shared" si="28"/>
        <v>0</v>
      </c>
      <c r="G301" s="29">
        <f t="shared" si="32"/>
        <v>0</v>
      </c>
      <c r="H301" s="29">
        <f t="shared" si="32"/>
        <v>0</v>
      </c>
      <c r="I301" s="29">
        <f t="shared" si="32"/>
        <v>0</v>
      </c>
      <c r="J301" s="29">
        <f t="shared" si="32"/>
        <v>0</v>
      </c>
      <c r="K301" s="29">
        <f t="shared" si="32"/>
        <v>0</v>
      </c>
      <c r="L301" s="29">
        <f t="shared" si="32"/>
        <v>0</v>
      </c>
      <c r="M301" s="29">
        <f t="shared" si="32"/>
        <v>0</v>
      </c>
      <c r="N301" s="29">
        <f t="shared" si="32"/>
        <v>0</v>
      </c>
      <c r="O301" s="29">
        <f t="shared" si="32"/>
        <v>0</v>
      </c>
      <c r="P301" s="29">
        <f t="shared" si="32"/>
        <v>0</v>
      </c>
      <c r="Q301" s="29">
        <f t="shared" si="32"/>
        <v>0</v>
      </c>
    </row>
    <row r="302" spans="1:17" hidden="1" x14ac:dyDescent="0.25">
      <c r="A302" s="24">
        <v>4421</v>
      </c>
      <c r="B302" s="25" t="s">
        <v>313</v>
      </c>
      <c r="C302" s="26"/>
      <c r="D302" s="27"/>
      <c r="E302" s="28">
        <f t="shared" si="27"/>
        <v>0</v>
      </c>
      <c r="F302" s="29">
        <f t="shared" si="28"/>
        <v>0</v>
      </c>
      <c r="G302" s="29">
        <f t="shared" si="32"/>
        <v>0</v>
      </c>
      <c r="H302" s="29">
        <f t="shared" si="32"/>
        <v>0</v>
      </c>
      <c r="I302" s="29">
        <f t="shared" si="32"/>
        <v>0</v>
      </c>
      <c r="J302" s="29">
        <f t="shared" si="32"/>
        <v>0</v>
      </c>
      <c r="K302" s="29">
        <f t="shared" si="32"/>
        <v>0</v>
      </c>
      <c r="L302" s="29">
        <f t="shared" si="32"/>
        <v>0</v>
      </c>
      <c r="M302" s="29">
        <f t="shared" si="32"/>
        <v>0</v>
      </c>
      <c r="N302" s="29">
        <f t="shared" si="32"/>
        <v>0</v>
      </c>
      <c r="O302" s="29">
        <f t="shared" si="32"/>
        <v>0</v>
      </c>
      <c r="P302" s="29">
        <f t="shared" si="32"/>
        <v>0</v>
      </c>
      <c r="Q302" s="29">
        <f t="shared" si="32"/>
        <v>0</v>
      </c>
    </row>
    <row r="303" spans="1:17" hidden="1" x14ac:dyDescent="0.25">
      <c r="A303" s="24">
        <v>4422</v>
      </c>
      <c r="B303" s="25" t="s">
        <v>314</v>
      </c>
      <c r="C303" s="26"/>
      <c r="D303" s="27"/>
      <c r="E303" s="28">
        <f t="shared" si="27"/>
        <v>0</v>
      </c>
      <c r="F303" s="29">
        <f t="shared" si="28"/>
        <v>0</v>
      </c>
      <c r="G303" s="29">
        <f t="shared" si="32"/>
        <v>0</v>
      </c>
      <c r="H303" s="29">
        <f t="shared" si="32"/>
        <v>0</v>
      </c>
      <c r="I303" s="29">
        <f t="shared" si="32"/>
        <v>0</v>
      </c>
      <c r="J303" s="29">
        <f t="shared" si="32"/>
        <v>0</v>
      </c>
      <c r="K303" s="29">
        <f t="shared" si="32"/>
        <v>0</v>
      </c>
      <c r="L303" s="29">
        <f t="shared" si="32"/>
        <v>0</v>
      </c>
      <c r="M303" s="29">
        <f t="shared" si="32"/>
        <v>0</v>
      </c>
      <c r="N303" s="29">
        <f t="shared" si="32"/>
        <v>0</v>
      </c>
      <c r="O303" s="29">
        <f t="shared" si="32"/>
        <v>0</v>
      </c>
      <c r="P303" s="29">
        <f t="shared" si="32"/>
        <v>0</v>
      </c>
      <c r="Q303" s="29">
        <f t="shared" si="32"/>
        <v>0</v>
      </c>
    </row>
    <row r="304" spans="1:17" hidden="1" x14ac:dyDescent="0.25">
      <c r="A304" s="24">
        <v>4423</v>
      </c>
      <c r="B304" s="25" t="s">
        <v>315</v>
      </c>
      <c r="C304" s="26"/>
      <c r="D304" s="27"/>
      <c r="E304" s="28">
        <f t="shared" si="27"/>
        <v>0</v>
      </c>
      <c r="F304" s="29">
        <f t="shared" si="28"/>
        <v>0</v>
      </c>
      <c r="G304" s="29">
        <f t="shared" si="32"/>
        <v>0</v>
      </c>
      <c r="H304" s="29">
        <f t="shared" si="32"/>
        <v>0</v>
      </c>
      <c r="I304" s="29">
        <f t="shared" si="32"/>
        <v>0</v>
      </c>
      <c r="J304" s="29">
        <f t="shared" si="32"/>
        <v>0</v>
      </c>
      <c r="K304" s="29">
        <f t="shared" si="32"/>
        <v>0</v>
      </c>
      <c r="L304" s="29">
        <f t="shared" si="32"/>
        <v>0</v>
      </c>
      <c r="M304" s="29">
        <f t="shared" si="32"/>
        <v>0</v>
      </c>
      <c r="N304" s="29">
        <f t="shared" si="32"/>
        <v>0</v>
      </c>
      <c r="O304" s="29">
        <f t="shared" si="32"/>
        <v>0</v>
      </c>
      <c r="P304" s="29">
        <f t="shared" si="32"/>
        <v>0</v>
      </c>
      <c r="Q304" s="29">
        <f t="shared" si="32"/>
        <v>0</v>
      </c>
    </row>
    <row r="305" spans="1:17" ht="28.5" hidden="1" x14ac:dyDescent="0.25">
      <c r="A305" s="24">
        <v>4431</v>
      </c>
      <c r="B305" s="25" t="s">
        <v>316</v>
      </c>
      <c r="C305" s="26"/>
      <c r="D305" s="27"/>
      <c r="E305" s="28">
        <f t="shared" ref="E305:E314" si="33">+C305</f>
        <v>0</v>
      </c>
      <c r="F305" s="29">
        <f t="shared" ref="F305:F313" si="34">+E305/12</f>
        <v>0</v>
      </c>
      <c r="G305" s="29">
        <f t="shared" ref="G305:Q314" si="35">+F305</f>
        <v>0</v>
      </c>
      <c r="H305" s="29">
        <f t="shared" si="35"/>
        <v>0</v>
      </c>
      <c r="I305" s="29">
        <f t="shared" si="35"/>
        <v>0</v>
      </c>
      <c r="J305" s="29">
        <f t="shared" si="35"/>
        <v>0</v>
      </c>
      <c r="K305" s="29">
        <f t="shared" si="35"/>
        <v>0</v>
      </c>
      <c r="L305" s="29">
        <f t="shared" si="35"/>
        <v>0</v>
      </c>
      <c r="M305" s="29">
        <f t="shared" si="35"/>
        <v>0</v>
      </c>
      <c r="N305" s="29">
        <f t="shared" si="35"/>
        <v>0</v>
      </c>
      <c r="O305" s="29">
        <f t="shared" si="35"/>
        <v>0</v>
      </c>
      <c r="P305" s="29">
        <f t="shared" si="35"/>
        <v>0</v>
      </c>
      <c r="Q305" s="29">
        <f t="shared" si="35"/>
        <v>0</v>
      </c>
    </row>
    <row r="306" spans="1:17" ht="28.5" hidden="1" x14ac:dyDescent="0.25">
      <c r="A306" s="24">
        <v>4432</v>
      </c>
      <c r="B306" s="25" t="s">
        <v>317</v>
      </c>
      <c r="C306" s="26"/>
      <c r="D306" s="27"/>
      <c r="E306" s="28">
        <f t="shared" si="33"/>
        <v>0</v>
      </c>
      <c r="F306" s="29">
        <f t="shared" si="34"/>
        <v>0</v>
      </c>
      <c r="G306" s="29">
        <f t="shared" si="35"/>
        <v>0</v>
      </c>
      <c r="H306" s="29">
        <f t="shared" si="35"/>
        <v>0</v>
      </c>
      <c r="I306" s="29">
        <f t="shared" si="35"/>
        <v>0</v>
      </c>
      <c r="J306" s="29">
        <f t="shared" si="35"/>
        <v>0</v>
      </c>
      <c r="K306" s="29">
        <f t="shared" si="35"/>
        <v>0</v>
      </c>
      <c r="L306" s="29">
        <f t="shared" si="35"/>
        <v>0</v>
      </c>
      <c r="M306" s="29">
        <f t="shared" si="35"/>
        <v>0</v>
      </c>
      <c r="N306" s="29">
        <f t="shared" si="35"/>
        <v>0</v>
      </c>
      <c r="O306" s="29">
        <f t="shared" si="35"/>
        <v>0</v>
      </c>
      <c r="P306" s="29">
        <f t="shared" si="35"/>
        <v>0</v>
      </c>
      <c r="Q306" s="29">
        <f t="shared" si="35"/>
        <v>0</v>
      </c>
    </row>
    <row r="307" spans="1:17" ht="42.75" hidden="1" x14ac:dyDescent="0.25">
      <c r="A307" s="24">
        <v>4433</v>
      </c>
      <c r="B307" s="25" t="s">
        <v>318</v>
      </c>
      <c r="C307" s="26"/>
      <c r="D307" s="27"/>
      <c r="E307" s="28">
        <f t="shared" si="33"/>
        <v>0</v>
      </c>
      <c r="F307" s="29">
        <f t="shared" si="34"/>
        <v>0</v>
      </c>
      <c r="G307" s="29">
        <f t="shared" si="35"/>
        <v>0</v>
      </c>
      <c r="H307" s="29">
        <f t="shared" si="35"/>
        <v>0</v>
      </c>
      <c r="I307" s="29">
        <f t="shared" si="35"/>
        <v>0</v>
      </c>
      <c r="J307" s="29">
        <f t="shared" si="35"/>
        <v>0</v>
      </c>
      <c r="K307" s="29">
        <f t="shared" si="35"/>
        <v>0</v>
      </c>
      <c r="L307" s="29">
        <f t="shared" si="35"/>
        <v>0</v>
      </c>
      <c r="M307" s="29">
        <f t="shared" si="35"/>
        <v>0</v>
      </c>
      <c r="N307" s="29">
        <f t="shared" si="35"/>
        <v>0</v>
      </c>
      <c r="O307" s="29">
        <f t="shared" si="35"/>
        <v>0</v>
      </c>
      <c r="P307" s="29">
        <f t="shared" si="35"/>
        <v>0</v>
      </c>
      <c r="Q307" s="29">
        <f t="shared" si="35"/>
        <v>0</v>
      </c>
    </row>
    <row r="308" spans="1:17" hidden="1" x14ac:dyDescent="0.25">
      <c r="A308" s="24">
        <v>4441</v>
      </c>
      <c r="B308" s="25" t="s">
        <v>319</v>
      </c>
      <c r="C308" s="26"/>
      <c r="D308" s="27"/>
      <c r="E308" s="28">
        <f t="shared" si="33"/>
        <v>0</v>
      </c>
      <c r="F308" s="29">
        <f t="shared" si="34"/>
        <v>0</v>
      </c>
      <c r="G308" s="29">
        <f t="shared" si="35"/>
        <v>0</v>
      </c>
      <c r="H308" s="29">
        <f t="shared" si="35"/>
        <v>0</v>
      </c>
      <c r="I308" s="29">
        <f t="shared" si="35"/>
        <v>0</v>
      </c>
      <c r="J308" s="29">
        <f t="shared" si="35"/>
        <v>0</v>
      </c>
      <c r="K308" s="29">
        <f t="shared" si="35"/>
        <v>0</v>
      </c>
      <c r="L308" s="29">
        <f t="shared" si="35"/>
        <v>0</v>
      </c>
      <c r="M308" s="29">
        <f t="shared" si="35"/>
        <v>0</v>
      </c>
      <c r="N308" s="29">
        <f t="shared" si="35"/>
        <v>0</v>
      </c>
      <c r="O308" s="29">
        <f t="shared" si="35"/>
        <v>0</v>
      </c>
      <c r="P308" s="29">
        <f t="shared" si="35"/>
        <v>0</v>
      </c>
      <c r="Q308" s="29">
        <f t="shared" si="35"/>
        <v>0</v>
      </c>
    </row>
    <row r="309" spans="1:17" ht="28.5" hidden="1" x14ac:dyDescent="0.25">
      <c r="A309" s="24">
        <v>4442</v>
      </c>
      <c r="B309" s="25" t="s">
        <v>320</v>
      </c>
      <c r="C309" s="26"/>
      <c r="D309" s="27"/>
      <c r="E309" s="28">
        <f t="shared" si="33"/>
        <v>0</v>
      </c>
      <c r="F309" s="29">
        <f t="shared" si="34"/>
        <v>0</v>
      </c>
      <c r="G309" s="29">
        <f t="shared" si="35"/>
        <v>0</v>
      </c>
      <c r="H309" s="29">
        <f t="shared" si="35"/>
        <v>0</v>
      </c>
      <c r="I309" s="29">
        <f t="shared" si="35"/>
        <v>0</v>
      </c>
      <c r="J309" s="29">
        <f t="shared" si="35"/>
        <v>0</v>
      </c>
      <c r="K309" s="29">
        <f t="shared" si="35"/>
        <v>0</v>
      </c>
      <c r="L309" s="29">
        <f t="shared" si="35"/>
        <v>0</v>
      </c>
      <c r="M309" s="29">
        <f t="shared" si="35"/>
        <v>0</v>
      </c>
      <c r="N309" s="29">
        <f t="shared" si="35"/>
        <v>0</v>
      </c>
      <c r="O309" s="29">
        <f t="shared" si="35"/>
        <v>0</v>
      </c>
      <c r="P309" s="29">
        <f t="shared" si="35"/>
        <v>0</v>
      </c>
      <c r="Q309" s="29">
        <f t="shared" si="35"/>
        <v>0</v>
      </c>
    </row>
    <row r="310" spans="1:17" ht="28.5" hidden="1" x14ac:dyDescent="0.25">
      <c r="A310" s="24">
        <v>4443</v>
      </c>
      <c r="B310" s="25" t="s">
        <v>321</v>
      </c>
      <c r="C310" s="26"/>
      <c r="D310" s="27"/>
      <c r="E310" s="28">
        <f t="shared" si="33"/>
        <v>0</v>
      </c>
      <c r="F310" s="29">
        <f t="shared" si="34"/>
        <v>0</v>
      </c>
      <c r="G310" s="29">
        <f t="shared" si="35"/>
        <v>0</v>
      </c>
      <c r="H310" s="29">
        <f t="shared" si="35"/>
        <v>0</v>
      </c>
      <c r="I310" s="29">
        <f t="shared" si="35"/>
        <v>0</v>
      </c>
      <c r="J310" s="29">
        <f t="shared" si="35"/>
        <v>0</v>
      </c>
      <c r="K310" s="29">
        <f t="shared" si="35"/>
        <v>0</v>
      </c>
      <c r="L310" s="29">
        <f t="shared" si="35"/>
        <v>0</v>
      </c>
      <c r="M310" s="29">
        <f t="shared" si="35"/>
        <v>0</v>
      </c>
      <c r="N310" s="29">
        <f t="shared" si="35"/>
        <v>0</v>
      </c>
      <c r="O310" s="29">
        <f t="shared" si="35"/>
        <v>0</v>
      </c>
      <c r="P310" s="29">
        <f t="shared" si="35"/>
        <v>0</v>
      </c>
      <c r="Q310" s="29">
        <f t="shared" si="35"/>
        <v>0</v>
      </c>
    </row>
    <row r="311" spans="1:17" hidden="1" x14ac:dyDescent="0.25">
      <c r="A311" s="24">
        <v>4444</v>
      </c>
      <c r="B311" s="25" t="s">
        <v>322</v>
      </c>
      <c r="C311" s="26"/>
      <c r="D311" s="27"/>
      <c r="E311" s="28">
        <f t="shared" si="33"/>
        <v>0</v>
      </c>
      <c r="F311" s="29">
        <f t="shared" si="34"/>
        <v>0</v>
      </c>
      <c r="G311" s="29">
        <f t="shared" si="35"/>
        <v>0</v>
      </c>
      <c r="H311" s="29">
        <f t="shared" si="35"/>
        <v>0</v>
      </c>
      <c r="I311" s="29">
        <f t="shared" si="35"/>
        <v>0</v>
      </c>
      <c r="J311" s="29">
        <f t="shared" si="35"/>
        <v>0</v>
      </c>
      <c r="K311" s="29">
        <f t="shared" si="35"/>
        <v>0</v>
      </c>
      <c r="L311" s="29">
        <f t="shared" si="35"/>
        <v>0</v>
      </c>
      <c r="M311" s="29">
        <f t="shared" si="35"/>
        <v>0</v>
      </c>
      <c r="N311" s="29">
        <f t="shared" si="35"/>
        <v>0</v>
      </c>
      <c r="O311" s="29">
        <f t="shared" si="35"/>
        <v>0</v>
      </c>
      <c r="P311" s="29">
        <f t="shared" si="35"/>
        <v>0</v>
      </c>
      <c r="Q311" s="29">
        <f t="shared" si="35"/>
        <v>0</v>
      </c>
    </row>
    <row r="312" spans="1:17" ht="42.75" hidden="1" x14ac:dyDescent="0.25">
      <c r="A312" s="24">
        <v>4445</v>
      </c>
      <c r="B312" s="25" t="s">
        <v>323</v>
      </c>
      <c r="C312" s="26"/>
      <c r="D312" s="27"/>
      <c r="E312" s="28">
        <f t="shared" si="33"/>
        <v>0</v>
      </c>
      <c r="F312" s="29">
        <f t="shared" si="34"/>
        <v>0</v>
      </c>
      <c r="G312" s="29">
        <f t="shared" si="35"/>
        <v>0</v>
      </c>
      <c r="H312" s="29">
        <f t="shared" si="35"/>
        <v>0</v>
      </c>
      <c r="I312" s="29">
        <f t="shared" si="35"/>
        <v>0</v>
      </c>
      <c r="J312" s="29">
        <f t="shared" si="35"/>
        <v>0</v>
      </c>
      <c r="K312" s="29">
        <f t="shared" si="35"/>
        <v>0</v>
      </c>
      <c r="L312" s="29">
        <f t="shared" si="35"/>
        <v>0</v>
      </c>
      <c r="M312" s="29">
        <f t="shared" si="35"/>
        <v>0</v>
      </c>
      <c r="N312" s="29">
        <f t="shared" si="35"/>
        <v>0</v>
      </c>
      <c r="O312" s="29">
        <f t="shared" si="35"/>
        <v>0</v>
      </c>
      <c r="P312" s="29">
        <f t="shared" si="35"/>
        <v>0</v>
      </c>
      <c r="Q312" s="29">
        <f t="shared" si="35"/>
        <v>0</v>
      </c>
    </row>
    <row r="313" spans="1:17" ht="42.75" hidden="1" x14ac:dyDescent="0.25">
      <c r="A313" s="24">
        <v>4446</v>
      </c>
      <c r="B313" s="25" t="s">
        <v>324</v>
      </c>
      <c r="C313" s="26"/>
      <c r="D313" s="27"/>
      <c r="E313" s="28">
        <f t="shared" si="33"/>
        <v>0</v>
      </c>
      <c r="F313" s="29">
        <f t="shared" si="34"/>
        <v>0</v>
      </c>
      <c r="G313" s="29">
        <f t="shared" si="35"/>
        <v>0</v>
      </c>
      <c r="H313" s="29">
        <f t="shared" si="35"/>
        <v>0</v>
      </c>
      <c r="I313" s="29">
        <f t="shared" si="35"/>
        <v>0</v>
      </c>
      <c r="J313" s="29">
        <f t="shared" si="35"/>
        <v>0</v>
      </c>
      <c r="K313" s="29">
        <f t="shared" si="35"/>
        <v>0</v>
      </c>
      <c r="L313" s="29">
        <f t="shared" si="35"/>
        <v>0</v>
      </c>
      <c r="M313" s="29">
        <f t="shared" si="35"/>
        <v>0</v>
      </c>
      <c r="N313" s="29">
        <f t="shared" si="35"/>
        <v>0</v>
      </c>
      <c r="O313" s="29">
        <f t="shared" si="35"/>
        <v>0</v>
      </c>
      <c r="P313" s="29">
        <f t="shared" si="35"/>
        <v>0</v>
      </c>
      <c r="Q313" s="29">
        <f t="shared" si="35"/>
        <v>0</v>
      </c>
    </row>
    <row r="314" spans="1:17" ht="28.5" x14ac:dyDescent="0.25">
      <c r="A314" s="35">
        <v>4451</v>
      </c>
      <c r="B314" s="36" t="s">
        <v>325</v>
      </c>
      <c r="C314" s="32">
        <v>16227900</v>
      </c>
      <c r="D314" s="27"/>
      <c r="E314" s="28">
        <f t="shared" si="33"/>
        <v>16227900</v>
      </c>
      <c r="F314" s="29">
        <v>0</v>
      </c>
      <c r="G314" s="29">
        <f>+C314/2</f>
        <v>8113950</v>
      </c>
      <c r="H314" s="29">
        <f t="shared" si="35"/>
        <v>8113950</v>
      </c>
      <c r="I314" s="29">
        <v>0</v>
      </c>
      <c r="J314" s="29">
        <v>0</v>
      </c>
      <c r="K314" s="29">
        <v>0</v>
      </c>
      <c r="L314" s="29">
        <v>0</v>
      </c>
      <c r="M314" s="29">
        <f t="shared" si="35"/>
        <v>0</v>
      </c>
      <c r="N314" s="29">
        <f t="shared" si="35"/>
        <v>0</v>
      </c>
      <c r="O314" s="29">
        <f t="shared" si="35"/>
        <v>0</v>
      </c>
      <c r="P314" s="29">
        <f t="shared" si="35"/>
        <v>0</v>
      </c>
      <c r="Q314" s="29">
        <f t="shared" si="35"/>
        <v>0</v>
      </c>
    </row>
    <row r="315" spans="1:17" ht="18" x14ac:dyDescent="0.25">
      <c r="B315" s="37" t="s">
        <v>80</v>
      </c>
      <c r="C315" s="44">
        <f>SUM(C241:C314)</f>
        <v>16227900</v>
      </c>
      <c r="E315" s="45">
        <f t="shared" ref="E315:Q315" si="36">SUM(E241:E314)</f>
        <v>16227900</v>
      </c>
      <c r="F315" s="46">
        <f t="shared" si="36"/>
        <v>0</v>
      </c>
      <c r="G315" s="46">
        <f t="shared" si="36"/>
        <v>8113950</v>
      </c>
      <c r="H315" s="46">
        <f t="shared" si="36"/>
        <v>8113950</v>
      </c>
      <c r="I315" s="46">
        <f t="shared" si="36"/>
        <v>0</v>
      </c>
      <c r="J315" s="46">
        <f t="shared" si="36"/>
        <v>0</v>
      </c>
      <c r="K315" s="46">
        <f t="shared" si="36"/>
        <v>0</v>
      </c>
      <c r="L315" s="46">
        <f t="shared" si="36"/>
        <v>0</v>
      </c>
      <c r="M315" s="46">
        <f t="shared" si="36"/>
        <v>0</v>
      </c>
      <c r="N315" s="46">
        <f t="shared" si="36"/>
        <v>0</v>
      </c>
      <c r="O315" s="46">
        <f t="shared" si="36"/>
        <v>0</v>
      </c>
      <c r="P315" s="46">
        <f t="shared" si="36"/>
        <v>0</v>
      </c>
      <c r="Q315" s="46">
        <f t="shared" si="36"/>
        <v>0</v>
      </c>
    </row>
    <row r="316" spans="1:17" hidden="1" x14ac:dyDescent="0.25">
      <c r="C316"/>
    </row>
    <row r="317" spans="1:17" ht="33" customHeight="1" x14ac:dyDescent="0.25">
      <c r="A317" s="65" t="s">
        <v>326</v>
      </c>
      <c r="B317" s="65"/>
      <c r="C317" t="s">
        <v>2</v>
      </c>
    </row>
    <row r="318" spans="1:17" x14ac:dyDescent="0.25">
      <c r="A318" s="33">
        <v>5111</v>
      </c>
      <c r="B318" s="34" t="s">
        <v>327</v>
      </c>
      <c r="C318" s="32">
        <v>60000</v>
      </c>
      <c r="D318" s="27"/>
      <c r="E318" s="28">
        <f t="shared" ref="E318:E379" si="37">+C318</f>
        <v>60000</v>
      </c>
      <c r="F318" s="29">
        <f t="shared" ref="F318:F379" si="38">+E318/12</f>
        <v>5000</v>
      </c>
      <c r="G318" s="29">
        <f t="shared" ref="G318:Q333" si="39">+F318</f>
        <v>5000</v>
      </c>
      <c r="H318" s="29">
        <f t="shared" si="39"/>
        <v>5000</v>
      </c>
      <c r="I318" s="29">
        <f t="shared" si="39"/>
        <v>5000</v>
      </c>
      <c r="J318" s="29">
        <f t="shared" si="39"/>
        <v>5000</v>
      </c>
      <c r="K318" s="29">
        <f t="shared" si="39"/>
        <v>5000</v>
      </c>
      <c r="L318" s="29">
        <f t="shared" si="39"/>
        <v>5000</v>
      </c>
      <c r="M318" s="29">
        <f t="shared" si="39"/>
        <v>5000</v>
      </c>
      <c r="N318" s="29">
        <f t="shared" si="39"/>
        <v>5000</v>
      </c>
      <c r="O318" s="29">
        <f t="shared" si="39"/>
        <v>5000</v>
      </c>
      <c r="P318" s="29">
        <f t="shared" si="39"/>
        <v>5000</v>
      </c>
      <c r="Q318" s="29">
        <f t="shared" si="39"/>
        <v>5000</v>
      </c>
    </row>
    <row r="319" spans="1:17" x14ac:dyDescent="0.25">
      <c r="A319" s="35">
        <v>5121</v>
      </c>
      <c r="B319" s="36" t="s">
        <v>328</v>
      </c>
      <c r="C319" s="32">
        <v>50000</v>
      </c>
      <c r="D319" s="27"/>
      <c r="E319" s="28">
        <f t="shared" si="37"/>
        <v>50000</v>
      </c>
      <c r="F319" s="29">
        <f t="shared" si="38"/>
        <v>4166.666666666667</v>
      </c>
      <c r="G319" s="29">
        <f t="shared" si="39"/>
        <v>4166.666666666667</v>
      </c>
      <c r="H319" s="29">
        <f t="shared" si="39"/>
        <v>4166.666666666667</v>
      </c>
      <c r="I319" s="29">
        <f t="shared" si="39"/>
        <v>4166.666666666667</v>
      </c>
      <c r="J319" s="29">
        <f t="shared" si="39"/>
        <v>4166.666666666667</v>
      </c>
      <c r="K319" s="29">
        <f t="shared" si="39"/>
        <v>4166.666666666667</v>
      </c>
      <c r="L319" s="29">
        <f t="shared" si="39"/>
        <v>4166.666666666667</v>
      </c>
      <c r="M319" s="29">
        <f t="shared" si="39"/>
        <v>4166.666666666667</v>
      </c>
      <c r="N319" s="29">
        <f t="shared" si="39"/>
        <v>4166.666666666667</v>
      </c>
      <c r="O319" s="29">
        <f t="shared" si="39"/>
        <v>4166.666666666667</v>
      </c>
      <c r="P319" s="29">
        <f t="shared" si="39"/>
        <v>4166.666666666667</v>
      </c>
      <c r="Q319" s="29">
        <f t="shared" si="39"/>
        <v>4166.666666666667</v>
      </c>
    </row>
    <row r="320" spans="1:17" hidden="1" x14ac:dyDescent="0.25">
      <c r="A320" s="33">
        <v>5131</v>
      </c>
      <c r="B320" s="34" t="s">
        <v>329</v>
      </c>
      <c r="C320" s="26"/>
      <c r="D320" s="27"/>
      <c r="E320" s="28">
        <f t="shared" si="37"/>
        <v>0</v>
      </c>
      <c r="F320" s="29">
        <f t="shared" si="38"/>
        <v>0</v>
      </c>
      <c r="G320" s="29">
        <f t="shared" si="39"/>
        <v>0</v>
      </c>
      <c r="H320" s="29">
        <f t="shared" si="39"/>
        <v>0</v>
      </c>
      <c r="I320" s="29">
        <f t="shared" si="39"/>
        <v>0</v>
      </c>
      <c r="J320" s="29">
        <f t="shared" si="39"/>
        <v>0</v>
      </c>
      <c r="K320" s="29">
        <f t="shared" si="39"/>
        <v>0</v>
      </c>
      <c r="L320" s="29">
        <f t="shared" si="39"/>
        <v>0</v>
      </c>
      <c r="M320" s="29">
        <f t="shared" si="39"/>
        <v>0</v>
      </c>
      <c r="N320" s="29">
        <f t="shared" si="39"/>
        <v>0</v>
      </c>
      <c r="O320" s="29">
        <f t="shared" si="39"/>
        <v>0</v>
      </c>
      <c r="P320" s="29">
        <f t="shared" si="39"/>
        <v>0</v>
      </c>
      <c r="Q320" s="29">
        <f t="shared" si="39"/>
        <v>0</v>
      </c>
    </row>
    <row r="321" spans="1:17" ht="28.5" x14ac:dyDescent="0.25">
      <c r="A321" s="33">
        <v>5151</v>
      </c>
      <c r="B321" s="34" t="s">
        <v>330</v>
      </c>
      <c r="C321" s="32">
        <v>91000.000000000015</v>
      </c>
      <c r="D321" s="27"/>
      <c r="E321" s="28">
        <f t="shared" si="37"/>
        <v>91000.000000000015</v>
      </c>
      <c r="F321" s="29">
        <f t="shared" si="38"/>
        <v>7583.3333333333348</v>
      </c>
      <c r="G321" s="29">
        <f t="shared" si="39"/>
        <v>7583.3333333333348</v>
      </c>
      <c r="H321" s="29">
        <f t="shared" si="39"/>
        <v>7583.3333333333348</v>
      </c>
      <c r="I321" s="29">
        <f t="shared" si="39"/>
        <v>7583.3333333333348</v>
      </c>
      <c r="J321" s="29">
        <f t="shared" si="39"/>
        <v>7583.3333333333348</v>
      </c>
      <c r="K321" s="29">
        <f t="shared" si="39"/>
        <v>7583.3333333333348</v>
      </c>
      <c r="L321" s="29">
        <f t="shared" si="39"/>
        <v>7583.3333333333348</v>
      </c>
      <c r="M321" s="29">
        <f t="shared" si="39"/>
        <v>7583.3333333333348</v>
      </c>
      <c r="N321" s="29">
        <f t="shared" si="39"/>
        <v>7583.3333333333348</v>
      </c>
      <c r="O321" s="29">
        <f t="shared" si="39"/>
        <v>7583.3333333333348</v>
      </c>
      <c r="P321" s="29">
        <f t="shared" si="39"/>
        <v>7583.3333333333348</v>
      </c>
      <c r="Q321" s="29">
        <f t="shared" si="39"/>
        <v>7583.3333333333348</v>
      </c>
    </row>
    <row r="322" spans="1:17" ht="28.5" x14ac:dyDescent="0.25">
      <c r="A322" s="35">
        <v>5191</v>
      </c>
      <c r="B322" s="36" t="s">
        <v>331</v>
      </c>
      <c r="C322" s="32">
        <v>268061</v>
      </c>
      <c r="D322" s="27"/>
      <c r="E322" s="28">
        <f t="shared" si="37"/>
        <v>268061</v>
      </c>
      <c r="F322" s="29">
        <f t="shared" si="38"/>
        <v>22338.416666666668</v>
      </c>
      <c r="G322" s="29">
        <f t="shared" si="39"/>
        <v>22338.416666666668</v>
      </c>
      <c r="H322" s="29">
        <f t="shared" si="39"/>
        <v>22338.416666666668</v>
      </c>
      <c r="I322" s="29">
        <f t="shared" si="39"/>
        <v>22338.416666666668</v>
      </c>
      <c r="J322" s="29">
        <f t="shared" si="39"/>
        <v>22338.416666666668</v>
      </c>
      <c r="K322" s="29">
        <f t="shared" si="39"/>
        <v>22338.416666666668</v>
      </c>
      <c r="L322" s="29">
        <f t="shared" si="39"/>
        <v>22338.416666666668</v>
      </c>
      <c r="M322" s="29">
        <f t="shared" si="39"/>
        <v>22338.416666666668</v>
      </c>
      <c r="N322" s="29">
        <f t="shared" si="39"/>
        <v>22338.416666666668</v>
      </c>
      <c r="O322" s="29">
        <f t="shared" si="39"/>
        <v>22338.416666666668</v>
      </c>
      <c r="P322" s="29">
        <f t="shared" si="39"/>
        <v>22338.416666666668</v>
      </c>
      <c r="Q322" s="29">
        <f t="shared" si="39"/>
        <v>22338.416666666668</v>
      </c>
    </row>
    <row r="323" spans="1:17" ht="28.5" hidden="1" x14ac:dyDescent="0.25">
      <c r="A323" s="24">
        <v>5192</v>
      </c>
      <c r="B323" s="25" t="s">
        <v>332</v>
      </c>
      <c r="C323" s="26"/>
      <c r="D323" s="27"/>
      <c r="E323" s="28">
        <f t="shared" si="37"/>
        <v>0</v>
      </c>
      <c r="F323" s="29">
        <f t="shared" si="38"/>
        <v>0</v>
      </c>
      <c r="G323" s="29">
        <f t="shared" si="39"/>
        <v>0</v>
      </c>
      <c r="H323" s="29">
        <f t="shared" si="39"/>
        <v>0</v>
      </c>
      <c r="I323" s="29">
        <f t="shared" si="39"/>
        <v>0</v>
      </c>
      <c r="J323" s="29">
        <f t="shared" si="39"/>
        <v>0</v>
      </c>
      <c r="K323" s="29">
        <f t="shared" si="39"/>
        <v>0</v>
      </c>
      <c r="L323" s="29">
        <f t="shared" si="39"/>
        <v>0</v>
      </c>
      <c r="M323" s="29">
        <f t="shared" si="39"/>
        <v>0</v>
      </c>
      <c r="N323" s="29">
        <f t="shared" si="39"/>
        <v>0</v>
      </c>
      <c r="O323" s="29">
        <f t="shared" si="39"/>
        <v>0</v>
      </c>
      <c r="P323" s="29">
        <f t="shared" si="39"/>
        <v>0</v>
      </c>
      <c r="Q323" s="29">
        <f t="shared" si="39"/>
        <v>0</v>
      </c>
    </row>
    <row r="324" spans="1:17" x14ac:dyDescent="0.25">
      <c r="A324" s="24">
        <v>5211</v>
      </c>
      <c r="B324" s="25" t="s">
        <v>333</v>
      </c>
      <c r="C324" s="32">
        <v>23664</v>
      </c>
      <c r="D324" s="27"/>
      <c r="E324" s="28">
        <f t="shared" si="37"/>
        <v>23664</v>
      </c>
      <c r="F324" s="29">
        <f t="shared" si="38"/>
        <v>1972</v>
      </c>
      <c r="G324" s="29">
        <f t="shared" si="39"/>
        <v>1972</v>
      </c>
      <c r="H324" s="29">
        <f t="shared" si="39"/>
        <v>1972</v>
      </c>
      <c r="I324" s="29">
        <f t="shared" si="39"/>
        <v>1972</v>
      </c>
      <c r="J324" s="29">
        <f t="shared" si="39"/>
        <v>1972</v>
      </c>
      <c r="K324" s="29">
        <f t="shared" si="39"/>
        <v>1972</v>
      </c>
      <c r="L324" s="29">
        <f t="shared" si="39"/>
        <v>1972</v>
      </c>
      <c r="M324" s="29">
        <f t="shared" si="39"/>
        <v>1972</v>
      </c>
      <c r="N324" s="29">
        <f t="shared" si="39"/>
        <v>1972</v>
      </c>
      <c r="O324" s="29">
        <f t="shared" si="39"/>
        <v>1972</v>
      </c>
      <c r="P324" s="29">
        <f t="shared" si="39"/>
        <v>1972</v>
      </c>
      <c r="Q324" s="29">
        <f t="shared" si="39"/>
        <v>1972</v>
      </c>
    </row>
    <row r="325" spans="1:17" hidden="1" x14ac:dyDescent="0.25">
      <c r="A325" s="24">
        <v>5221</v>
      </c>
      <c r="B325" s="25" t="s">
        <v>334</v>
      </c>
      <c r="C325" s="26"/>
      <c r="D325" s="27"/>
      <c r="E325" s="28">
        <f t="shared" si="37"/>
        <v>0</v>
      </c>
      <c r="F325" s="29">
        <f t="shared" si="38"/>
        <v>0</v>
      </c>
      <c r="G325" s="29">
        <f t="shared" si="39"/>
        <v>0</v>
      </c>
      <c r="H325" s="29">
        <f t="shared" si="39"/>
        <v>0</v>
      </c>
      <c r="I325" s="29">
        <f t="shared" si="39"/>
        <v>0</v>
      </c>
      <c r="J325" s="29">
        <f t="shared" si="39"/>
        <v>0</v>
      </c>
      <c r="K325" s="29">
        <f t="shared" si="39"/>
        <v>0</v>
      </c>
      <c r="L325" s="29">
        <f t="shared" si="39"/>
        <v>0</v>
      </c>
      <c r="M325" s="29">
        <f t="shared" si="39"/>
        <v>0</v>
      </c>
      <c r="N325" s="29">
        <f t="shared" si="39"/>
        <v>0</v>
      </c>
      <c r="O325" s="29">
        <f t="shared" si="39"/>
        <v>0</v>
      </c>
      <c r="P325" s="29">
        <f t="shared" si="39"/>
        <v>0</v>
      </c>
      <c r="Q325" s="29">
        <f t="shared" si="39"/>
        <v>0</v>
      </c>
    </row>
    <row r="326" spans="1:17" x14ac:dyDescent="0.25">
      <c r="A326" s="24">
        <v>5231</v>
      </c>
      <c r="B326" s="25" t="s">
        <v>335</v>
      </c>
      <c r="C326" s="32">
        <v>20000</v>
      </c>
      <c r="D326" s="27"/>
      <c r="E326" s="28">
        <f t="shared" si="37"/>
        <v>20000</v>
      </c>
      <c r="F326" s="29">
        <f t="shared" si="38"/>
        <v>1666.6666666666667</v>
      </c>
      <c r="G326" s="29">
        <f t="shared" si="39"/>
        <v>1666.6666666666667</v>
      </c>
      <c r="H326" s="29">
        <f t="shared" si="39"/>
        <v>1666.6666666666667</v>
      </c>
      <c r="I326" s="29">
        <f t="shared" si="39"/>
        <v>1666.6666666666667</v>
      </c>
      <c r="J326" s="29">
        <f t="shared" si="39"/>
        <v>1666.6666666666667</v>
      </c>
      <c r="K326" s="29">
        <f t="shared" si="39"/>
        <v>1666.6666666666667</v>
      </c>
      <c r="L326" s="29">
        <f t="shared" si="39"/>
        <v>1666.6666666666667</v>
      </c>
      <c r="M326" s="29">
        <f t="shared" si="39"/>
        <v>1666.6666666666667</v>
      </c>
      <c r="N326" s="29">
        <f t="shared" si="39"/>
        <v>1666.6666666666667</v>
      </c>
      <c r="O326" s="29">
        <f t="shared" si="39"/>
        <v>1666.6666666666667</v>
      </c>
      <c r="P326" s="29">
        <f t="shared" si="39"/>
        <v>1666.6666666666667</v>
      </c>
      <c r="Q326" s="29">
        <f t="shared" si="39"/>
        <v>1666.6666666666667</v>
      </c>
    </row>
    <row r="327" spans="1:17" ht="28.5" hidden="1" x14ac:dyDescent="0.25">
      <c r="A327" s="24">
        <v>5291</v>
      </c>
      <c r="B327" s="25" t="s">
        <v>336</v>
      </c>
      <c r="C327" s="26"/>
      <c r="D327" s="27"/>
      <c r="E327" s="28">
        <f t="shared" si="37"/>
        <v>0</v>
      </c>
      <c r="F327" s="29">
        <f t="shared" si="38"/>
        <v>0</v>
      </c>
      <c r="G327" s="29">
        <f t="shared" si="39"/>
        <v>0</v>
      </c>
      <c r="H327" s="29">
        <f t="shared" si="39"/>
        <v>0</v>
      </c>
      <c r="I327" s="29">
        <f t="shared" si="39"/>
        <v>0</v>
      </c>
      <c r="J327" s="29">
        <f t="shared" si="39"/>
        <v>0</v>
      </c>
      <c r="K327" s="29">
        <f t="shared" si="39"/>
        <v>0</v>
      </c>
      <c r="L327" s="29">
        <f t="shared" si="39"/>
        <v>0</v>
      </c>
      <c r="M327" s="29">
        <f t="shared" si="39"/>
        <v>0</v>
      </c>
      <c r="N327" s="29">
        <f t="shared" si="39"/>
        <v>0</v>
      </c>
      <c r="O327" s="29">
        <f t="shared" si="39"/>
        <v>0</v>
      </c>
      <c r="P327" s="29">
        <f t="shared" si="39"/>
        <v>0</v>
      </c>
      <c r="Q327" s="29">
        <f t="shared" si="39"/>
        <v>0</v>
      </c>
    </row>
    <row r="328" spans="1:17" x14ac:dyDescent="0.25">
      <c r="A328" s="24">
        <v>5311</v>
      </c>
      <c r="B328" s="25" t="s">
        <v>337</v>
      </c>
      <c r="C328" s="32">
        <v>40000</v>
      </c>
      <c r="D328" s="27"/>
      <c r="E328" s="28">
        <f t="shared" si="37"/>
        <v>40000</v>
      </c>
      <c r="F328" s="29">
        <f t="shared" si="38"/>
        <v>3333.3333333333335</v>
      </c>
      <c r="G328" s="29">
        <f t="shared" si="39"/>
        <v>3333.3333333333335</v>
      </c>
      <c r="H328" s="29">
        <f t="shared" si="39"/>
        <v>3333.3333333333335</v>
      </c>
      <c r="I328" s="29">
        <f t="shared" si="39"/>
        <v>3333.3333333333335</v>
      </c>
      <c r="J328" s="29">
        <f t="shared" si="39"/>
        <v>3333.3333333333335</v>
      </c>
      <c r="K328" s="29">
        <f t="shared" si="39"/>
        <v>3333.3333333333335</v>
      </c>
      <c r="L328" s="29">
        <f t="shared" si="39"/>
        <v>3333.3333333333335</v>
      </c>
      <c r="M328" s="29">
        <f t="shared" si="39"/>
        <v>3333.3333333333335</v>
      </c>
      <c r="N328" s="29">
        <f t="shared" si="39"/>
        <v>3333.3333333333335</v>
      </c>
      <c r="O328" s="29">
        <f t="shared" si="39"/>
        <v>3333.3333333333335</v>
      </c>
      <c r="P328" s="29">
        <f t="shared" si="39"/>
        <v>3333.3333333333335</v>
      </c>
      <c r="Q328" s="29">
        <f t="shared" si="39"/>
        <v>3333.3333333333335</v>
      </c>
    </row>
    <row r="329" spans="1:17" x14ac:dyDescent="0.25">
      <c r="A329" s="24">
        <v>5321</v>
      </c>
      <c r="B329" s="25" t="s">
        <v>338</v>
      </c>
      <c r="C329" s="32">
        <v>39700</v>
      </c>
      <c r="D329" s="27"/>
      <c r="E329" s="28">
        <f t="shared" si="37"/>
        <v>39700</v>
      </c>
      <c r="F329" s="29">
        <f t="shared" si="38"/>
        <v>3308.3333333333335</v>
      </c>
      <c r="G329" s="29">
        <f t="shared" si="39"/>
        <v>3308.3333333333335</v>
      </c>
      <c r="H329" s="29">
        <f t="shared" si="39"/>
        <v>3308.3333333333335</v>
      </c>
      <c r="I329" s="29">
        <f t="shared" si="39"/>
        <v>3308.3333333333335</v>
      </c>
      <c r="J329" s="29">
        <f t="shared" si="39"/>
        <v>3308.3333333333335</v>
      </c>
      <c r="K329" s="29">
        <f t="shared" si="39"/>
        <v>3308.3333333333335</v>
      </c>
      <c r="L329" s="29">
        <f t="shared" si="39"/>
        <v>3308.3333333333335</v>
      </c>
      <c r="M329" s="29">
        <f t="shared" si="39"/>
        <v>3308.3333333333335</v>
      </c>
      <c r="N329" s="29">
        <f t="shared" si="39"/>
        <v>3308.3333333333335</v>
      </c>
      <c r="O329" s="29">
        <f t="shared" si="39"/>
        <v>3308.3333333333335</v>
      </c>
      <c r="P329" s="29">
        <f t="shared" si="39"/>
        <v>3308.3333333333335</v>
      </c>
      <c r="Q329" s="29">
        <f t="shared" si="39"/>
        <v>3308.3333333333335</v>
      </c>
    </row>
    <row r="330" spans="1:17" ht="42.75" hidden="1" x14ac:dyDescent="0.25">
      <c r="A330" s="24">
        <v>5411</v>
      </c>
      <c r="B330" s="25" t="s">
        <v>339</v>
      </c>
      <c r="C330" s="26"/>
      <c r="D330" s="27"/>
      <c r="E330" s="28">
        <f t="shared" si="37"/>
        <v>0</v>
      </c>
      <c r="F330" s="29">
        <f t="shared" si="38"/>
        <v>0</v>
      </c>
      <c r="G330" s="29">
        <f t="shared" si="39"/>
        <v>0</v>
      </c>
      <c r="H330" s="29">
        <f t="shared" si="39"/>
        <v>0</v>
      </c>
      <c r="I330" s="29">
        <f t="shared" si="39"/>
        <v>0</v>
      </c>
      <c r="J330" s="29">
        <f t="shared" si="39"/>
        <v>0</v>
      </c>
      <c r="K330" s="29">
        <f t="shared" si="39"/>
        <v>0</v>
      </c>
      <c r="L330" s="29">
        <f t="shared" si="39"/>
        <v>0</v>
      </c>
      <c r="M330" s="29">
        <f t="shared" si="39"/>
        <v>0</v>
      </c>
      <c r="N330" s="29">
        <f t="shared" si="39"/>
        <v>0</v>
      </c>
      <c r="O330" s="29">
        <f t="shared" si="39"/>
        <v>0</v>
      </c>
      <c r="P330" s="29">
        <f t="shared" si="39"/>
        <v>0</v>
      </c>
      <c r="Q330" s="29">
        <f t="shared" si="39"/>
        <v>0</v>
      </c>
    </row>
    <row r="331" spans="1:17" ht="28.5" hidden="1" x14ac:dyDescent="0.25">
      <c r="A331" s="24">
        <v>5412</v>
      </c>
      <c r="B331" s="25" t="s">
        <v>340</v>
      </c>
      <c r="C331" s="26"/>
      <c r="D331" s="27"/>
      <c r="E331" s="28">
        <f t="shared" si="37"/>
        <v>0</v>
      </c>
      <c r="F331" s="29">
        <f t="shared" si="38"/>
        <v>0</v>
      </c>
      <c r="G331" s="29">
        <f t="shared" si="39"/>
        <v>0</v>
      </c>
      <c r="H331" s="29">
        <f t="shared" si="39"/>
        <v>0</v>
      </c>
      <c r="I331" s="29">
        <f t="shared" si="39"/>
        <v>0</v>
      </c>
      <c r="J331" s="29">
        <f t="shared" si="39"/>
        <v>0</v>
      </c>
      <c r="K331" s="29">
        <f t="shared" si="39"/>
        <v>0</v>
      </c>
      <c r="L331" s="29">
        <f t="shared" si="39"/>
        <v>0</v>
      </c>
      <c r="M331" s="29">
        <f t="shared" si="39"/>
        <v>0</v>
      </c>
      <c r="N331" s="29">
        <f t="shared" si="39"/>
        <v>0</v>
      </c>
      <c r="O331" s="29">
        <f t="shared" si="39"/>
        <v>0</v>
      </c>
      <c r="P331" s="29">
        <f t="shared" si="39"/>
        <v>0</v>
      </c>
      <c r="Q331" s="29">
        <f t="shared" si="39"/>
        <v>0</v>
      </c>
    </row>
    <row r="332" spans="1:17" ht="28.5" hidden="1" x14ac:dyDescent="0.25">
      <c r="A332" s="24">
        <v>5413</v>
      </c>
      <c r="B332" s="25" t="s">
        <v>341</v>
      </c>
      <c r="C332" s="26"/>
      <c r="D332" s="27"/>
      <c r="E332" s="28">
        <f t="shared" si="37"/>
        <v>0</v>
      </c>
      <c r="F332" s="29">
        <f t="shared" si="38"/>
        <v>0</v>
      </c>
      <c r="G332" s="29">
        <f t="shared" si="39"/>
        <v>0</v>
      </c>
      <c r="H332" s="29">
        <f t="shared" si="39"/>
        <v>0</v>
      </c>
      <c r="I332" s="29">
        <f t="shared" si="39"/>
        <v>0</v>
      </c>
      <c r="J332" s="29">
        <f t="shared" si="39"/>
        <v>0</v>
      </c>
      <c r="K332" s="29">
        <f t="shared" si="39"/>
        <v>0</v>
      </c>
      <c r="L332" s="29">
        <f t="shared" si="39"/>
        <v>0</v>
      </c>
      <c r="M332" s="29">
        <f t="shared" si="39"/>
        <v>0</v>
      </c>
      <c r="N332" s="29">
        <f t="shared" si="39"/>
        <v>0</v>
      </c>
      <c r="O332" s="29">
        <f t="shared" si="39"/>
        <v>0</v>
      </c>
      <c r="P332" s="29">
        <f t="shared" si="39"/>
        <v>0</v>
      </c>
      <c r="Q332" s="29">
        <f t="shared" si="39"/>
        <v>0</v>
      </c>
    </row>
    <row r="333" spans="1:17" ht="28.5" hidden="1" x14ac:dyDescent="0.25">
      <c r="A333" s="24">
        <v>5414</v>
      </c>
      <c r="B333" s="25" t="s">
        <v>342</v>
      </c>
      <c r="C333" s="26"/>
      <c r="D333" s="27"/>
      <c r="E333" s="28">
        <f t="shared" si="37"/>
        <v>0</v>
      </c>
      <c r="F333" s="29">
        <f t="shared" si="38"/>
        <v>0</v>
      </c>
      <c r="G333" s="29">
        <f t="shared" si="39"/>
        <v>0</v>
      </c>
      <c r="H333" s="29">
        <f t="shared" si="39"/>
        <v>0</v>
      </c>
      <c r="I333" s="29">
        <f t="shared" si="39"/>
        <v>0</v>
      </c>
      <c r="J333" s="29">
        <f t="shared" si="39"/>
        <v>0</v>
      </c>
      <c r="K333" s="29">
        <f t="shared" si="39"/>
        <v>0</v>
      </c>
      <c r="L333" s="29">
        <f t="shared" si="39"/>
        <v>0</v>
      </c>
      <c r="M333" s="29">
        <f t="shared" si="39"/>
        <v>0</v>
      </c>
      <c r="N333" s="29">
        <f t="shared" si="39"/>
        <v>0</v>
      </c>
      <c r="O333" s="29">
        <f t="shared" si="39"/>
        <v>0</v>
      </c>
      <c r="P333" s="29">
        <f t="shared" si="39"/>
        <v>0</v>
      </c>
      <c r="Q333" s="29">
        <f t="shared" si="39"/>
        <v>0</v>
      </c>
    </row>
    <row r="334" spans="1:17" ht="28.5" hidden="1" x14ac:dyDescent="0.25">
      <c r="A334" s="24">
        <v>5421</v>
      </c>
      <c r="B334" s="25" t="s">
        <v>343</v>
      </c>
      <c r="C334" s="26"/>
      <c r="D334" s="27"/>
      <c r="E334" s="28">
        <f t="shared" si="37"/>
        <v>0</v>
      </c>
      <c r="F334" s="29">
        <f t="shared" si="38"/>
        <v>0</v>
      </c>
      <c r="G334" s="29">
        <f t="shared" ref="G334:Q349" si="40">+F334</f>
        <v>0</v>
      </c>
      <c r="H334" s="29">
        <f t="shared" si="40"/>
        <v>0</v>
      </c>
      <c r="I334" s="29">
        <f t="shared" si="40"/>
        <v>0</v>
      </c>
      <c r="J334" s="29">
        <f t="shared" si="40"/>
        <v>0</v>
      </c>
      <c r="K334" s="29">
        <f t="shared" si="40"/>
        <v>0</v>
      </c>
      <c r="L334" s="29">
        <f t="shared" si="40"/>
        <v>0</v>
      </c>
      <c r="M334" s="29">
        <f t="shared" si="40"/>
        <v>0</v>
      </c>
      <c r="N334" s="29">
        <f t="shared" si="40"/>
        <v>0</v>
      </c>
      <c r="O334" s="29">
        <f t="shared" si="40"/>
        <v>0</v>
      </c>
      <c r="P334" s="29">
        <f t="shared" si="40"/>
        <v>0</v>
      </c>
      <c r="Q334" s="29">
        <f t="shared" si="40"/>
        <v>0</v>
      </c>
    </row>
    <row r="335" spans="1:17" ht="42.75" hidden="1" x14ac:dyDescent="0.25">
      <c r="A335" s="24">
        <v>5431</v>
      </c>
      <c r="B335" s="25" t="s">
        <v>344</v>
      </c>
      <c r="C335" s="26"/>
      <c r="D335" s="27"/>
      <c r="E335" s="28">
        <f t="shared" si="37"/>
        <v>0</v>
      </c>
      <c r="F335" s="29">
        <f t="shared" si="38"/>
        <v>0</v>
      </c>
      <c r="G335" s="29">
        <f t="shared" si="40"/>
        <v>0</v>
      </c>
      <c r="H335" s="29">
        <f t="shared" si="40"/>
        <v>0</v>
      </c>
      <c r="I335" s="29">
        <f t="shared" si="40"/>
        <v>0</v>
      </c>
      <c r="J335" s="29">
        <f t="shared" si="40"/>
        <v>0</v>
      </c>
      <c r="K335" s="29">
        <f t="shared" si="40"/>
        <v>0</v>
      </c>
      <c r="L335" s="29">
        <f t="shared" si="40"/>
        <v>0</v>
      </c>
      <c r="M335" s="29">
        <f t="shared" si="40"/>
        <v>0</v>
      </c>
      <c r="N335" s="29">
        <f t="shared" si="40"/>
        <v>0</v>
      </c>
      <c r="O335" s="29">
        <f t="shared" si="40"/>
        <v>0</v>
      </c>
      <c r="P335" s="29">
        <f t="shared" si="40"/>
        <v>0</v>
      </c>
      <c r="Q335" s="29">
        <f t="shared" si="40"/>
        <v>0</v>
      </c>
    </row>
    <row r="336" spans="1:17" ht="28.5" hidden="1" x14ac:dyDescent="0.25">
      <c r="A336" s="24">
        <v>5432</v>
      </c>
      <c r="B336" s="25" t="s">
        <v>345</v>
      </c>
      <c r="C336" s="26"/>
      <c r="D336" s="27"/>
      <c r="E336" s="28">
        <f t="shared" si="37"/>
        <v>0</v>
      </c>
      <c r="F336" s="29">
        <f t="shared" si="38"/>
        <v>0</v>
      </c>
      <c r="G336" s="29">
        <f t="shared" si="40"/>
        <v>0</v>
      </c>
      <c r="H336" s="29">
        <f t="shared" si="40"/>
        <v>0</v>
      </c>
      <c r="I336" s="29">
        <f t="shared" si="40"/>
        <v>0</v>
      </c>
      <c r="J336" s="29">
        <f t="shared" si="40"/>
        <v>0</v>
      </c>
      <c r="K336" s="29">
        <f t="shared" si="40"/>
        <v>0</v>
      </c>
      <c r="L336" s="29">
        <f t="shared" si="40"/>
        <v>0</v>
      </c>
      <c r="M336" s="29">
        <f t="shared" si="40"/>
        <v>0</v>
      </c>
      <c r="N336" s="29">
        <f t="shared" si="40"/>
        <v>0</v>
      </c>
      <c r="O336" s="29">
        <f t="shared" si="40"/>
        <v>0</v>
      </c>
      <c r="P336" s="29">
        <f t="shared" si="40"/>
        <v>0</v>
      </c>
      <c r="Q336" s="29">
        <f t="shared" si="40"/>
        <v>0</v>
      </c>
    </row>
    <row r="337" spans="1:17" hidden="1" x14ac:dyDescent="0.25">
      <c r="A337" s="24">
        <v>5441</v>
      </c>
      <c r="B337" s="25" t="s">
        <v>346</v>
      </c>
      <c r="C337" s="26"/>
      <c r="D337" s="27"/>
      <c r="E337" s="28">
        <f t="shared" si="37"/>
        <v>0</v>
      </c>
      <c r="F337" s="29">
        <f t="shared" si="38"/>
        <v>0</v>
      </c>
      <c r="G337" s="29">
        <f t="shared" si="40"/>
        <v>0</v>
      </c>
      <c r="H337" s="29">
        <f t="shared" si="40"/>
        <v>0</v>
      </c>
      <c r="I337" s="29">
        <f t="shared" si="40"/>
        <v>0</v>
      </c>
      <c r="J337" s="29">
        <f t="shared" si="40"/>
        <v>0</v>
      </c>
      <c r="K337" s="29">
        <f t="shared" si="40"/>
        <v>0</v>
      </c>
      <c r="L337" s="29">
        <f t="shared" si="40"/>
        <v>0</v>
      </c>
      <c r="M337" s="29">
        <f t="shared" si="40"/>
        <v>0</v>
      </c>
      <c r="N337" s="29">
        <f t="shared" si="40"/>
        <v>0</v>
      </c>
      <c r="O337" s="29">
        <f t="shared" si="40"/>
        <v>0</v>
      </c>
      <c r="P337" s="29">
        <f t="shared" si="40"/>
        <v>0</v>
      </c>
      <c r="Q337" s="29">
        <f t="shared" si="40"/>
        <v>0</v>
      </c>
    </row>
    <row r="338" spans="1:17" ht="42.75" hidden="1" x14ac:dyDescent="0.25">
      <c r="A338" s="24">
        <v>5451</v>
      </c>
      <c r="B338" s="25" t="s">
        <v>347</v>
      </c>
      <c r="C338" s="26"/>
      <c r="D338" s="27"/>
      <c r="E338" s="28">
        <f t="shared" si="37"/>
        <v>0</v>
      </c>
      <c r="F338" s="29">
        <f t="shared" si="38"/>
        <v>0</v>
      </c>
      <c r="G338" s="29">
        <f t="shared" si="40"/>
        <v>0</v>
      </c>
      <c r="H338" s="29">
        <f t="shared" si="40"/>
        <v>0</v>
      </c>
      <c r="I338" s="29">
        <f t="shared" si="40"/>
        <v>0</v>
      </c>
      <c r="J338" s="29">
        <f t="shared" si="40"/>
        <v>0</v>
      </c>
      <c r="K338" s="29">
        <f t="shared" si="40"/>
        <v>0</v>
      </c>
      <c r="L338" s="29">
        <f t="shared" si="40"/>
        <v>0</v>
      </c>
      <c r="M338" s="29">
        <f t="shared" si="40"/>
        <v>0</v>
      </c>
      <c r="N338" s="29">
        <f t="shared" si="40"/>
        <v>0</v>
      </c>
      <c r="O338" s="29">
        <f t="shared" si="40"/>
        <v>0</v>
      </c>
      <c r="P338" s="29">
        <f t="shared" si="40"/>
        <v>0</v>
      </c>
      <c r="Q338" s="29">
        <f t="shared" si="40"/>
        <v>0</v>
      </c>
    </row>
    <row r="339" spans="1:17" hidden="1" x14ac:dyDescent="0.25">
      <c r="A339" s="24">
        <v>5452</v>
      </c>
      <c r="B339" s="25" t="s">
        <v>348</v>
      </c>
      <c r="C339" s="26"/>
      <c r="D339" s="27"/>
      <c r="E339" s="28">
        <f t="shared" si="37"/>
        <v>0</v>
      </c>
      <c r="F339" s="29">
        <f t="shared" si="38"/>
        <v>0</v>
      </c>
      <c r="G339" s="29">
        <f t="shared" si="40"/>
        <v>0</v>
      </c>
      <c r="H339" s="29">
        <f t="shared" si="40"/>
        <v>0</v>
      </c>
      <c r="I339" s="29">
        <f t="shared" si="40"/>
        <v>0</v>
      </c>
      <c r="J339" s="29">
        <f t="shared" si="40"/>
        <v>0</v>
      </c>
      <c r="K339" s="29">
        <f t="shared" si="40"/>
        <v>0</v>
      </c>
      <c r="L339" s="29">
        <f t="shared" si="40"/>
        <v>0</v>
      </c>
      <c r="M339" s="29">
        <f t="shared" si="40"/>
        <v>0</v>
      </c>
      <c r="N339" s="29">
        <f t="shared" si="40"/>
        <v>0</v>
      </c>
      <c r="O339" s="29">
        <f t="shared" si="40"/>
        <v>0</v>
      </c>
      <c r="P339" s="29">
        <f t="shared" si="40"/>
        <v>0</v>
      </c>
      <c r="Q339" s="29">
        <f t="shared" si="40"/>
        <v>0</v>
      </c>
    </row>
    <row r="340" spans="1:17" hidden="1" x14ac:dyDescent="0.25">
      <c r="A340" s="24">
        <v>5491</v>
      </c>
      <c r="B340" s="25" t="s">
        <v>349</v>
      </c>
      <c r="C340" s="26"/>
      <c r="D340" s="27"/>
      <c r="E340" s="28">
        <f t="shared" si="37"/>
        <v>0</v>
      </c>
      <c r="F340" s="29">
        <f t="shared" si="38"/>
        <v>0</v>
      </c>
      <c r="G340" s="29">
        <f t="shared" si="40"/>
        <v>0</v>
      </c>
      <c r="H340" s="29">
        <f t="shared" si="40"/>
        <v>0</v>
      </c>
      <c r="I340" s="29">
        <f t="shared" si="40"/>
        <v>0</v>
      </c>
      <c r="J340" s="29">
        <f t="shared" si="40"/>
        <v>0</v>
      </c>
      <c r="K340" s="29">
        <f t="shared" si="40"/>
        <v>0</v>
      </c>
      <c r="L340" s="29">
        <f t="shared" si="40"/>
        <v>0</v>
      </c>
      <c r="M340" s="29">
        <f t="shared" si="40"/>
        <v>0</v>
      </c>
      <c r="N340" s="29">
        <f t="shared" si="40"/>
        <v>0</v>
      </c>
      <c r="O340" s="29">
        <f t="shared" si="40"/>
        <v>0</v>
      </c>
      <c r="P340" s="29">
        <f t="shared" si="40"/>
        <v>0</v>
      </c>
      <c r="Q340" s="29">
        <f t="shared" si="40"/>
        <v>0</v>
      </c>
    </row>
    <row r="341" spans="1:17" hidden="1" x14ac:dyDescent="0.25">
      <c r="A341" s="24">
        <v>5511</v>
      </c>
      <c r="B341" s="25" t="s">
        <v>350</v>
      </c>
      <c r="C341" s="26"/>
      <c r="D341" s="27"/>
      <c r="E341" s="28">
        <f t="shared" si="37"/>
        <v>0</v>
      </c>
      <c r="F341" s="29">
        <f t="shared" si="38"/>
        <v>0</v>
      </c>
      <c r="G341" s="29">
        <f t="shared" si="40"/>
        <v>0</v>
      </c>
      <c r="H341" s="29">
        <f t="shared" si="40"/>
        <v>0</v>
      </c>
      <c r="I341" s="29">
        <f t="shared" si="40"/>
        <v>0</v>
      </c>
      <c r="J341" s="29">
        <f t="shared" si="40"/>
        <v>0</v>
      </c>
      <c r="K341" s="29">
        <f t="shared" si="40"/>
        <v>0</v>
      </c>
      <c r="L341" s="29">
        <f t="shared" si="40"/>
        <v>0</v>
      </c>
      <c r="M341" s="29">
        <f t="shared" si="40"/>
        <v>0</v>
      </c>
      <c r="N341" s="29">
        <f t="shared" si="40"/>
        <v>0</v>
      </c>
      <c r="O341" s="29">
        <f t="shared" si="40"/>
        <v>0</v>
      </c>
      <c r="P341" s="29">
        <f t="shared" si="40"/>
        <v>0</v>
      </c>
      <c r="Q341" s="29">
        <f t="shared" si="40"/>
        <v>0</v>
      </c>
    </row>
    <row r="342" spans="1:17" hidden="1" x14ac:dyDescent="0.25">
      <c r="A342" s="24">
        <v>5611</v>
      </c>
      <c r="B342" s="25" t="s">
        <v>351</v>
      </c>
      <c r="C342" s="26"/>
      <c r="D342" s="27"/>
      <c r="E342" s="28">
        <f t="shared" si="37"/>
        <v>0</v>
      </c>
      <c r="F342" s="29">
        <f t="shared" si="38"/>
        <v>0</v>
      </c>
      <c r="G342" s="29">
        <f t="shared" si="40"/>
        <v>0</v>
      </c>
      <c r="H342" s="29">
        <f t="shared" si="40"/>
        <v>0</v>
      </c>
      <c r="I342" s="29">
        <f t="shared" si="40"/>
        <v>0</v>
      </c>
      <c r="J342" s="29">
        <f t="shared" si="40"/>
        <v>0</v>
      </c>
      <c r="K342" s="29">
        <f t="shared" si="40"/>
        <v>0</v>
      </c>
      <c r="L342" s="29">
        <f t="shared" si="40"/>
        <v>0</v>
      </c>
      <c r="M342" s="29">
        <f t="shared" si="40"/>
        <v>0</v>
      </c>
      <c r="N342" s="29">
        <f t="shared" si="40"/>
        <v>0</v>
      </c>
      <c r="O342" s="29">
        <f t="shared" si="40"/>
        <v>0</v>
      </c>
      <c r="P342" s="29">
        <f t="shared" si="40"/>
        <v>0</v>
      </c>
      <c r="Q342" s="29">
        <f t="shared" si="40"/>
        <v>0</v>
      </c>
    </row>
    <row r="343" spans="1:17" hidden="1" x14ac:dyDescent="0.25">
      <c r="A343" s="35">
        <v>5621</v>
      </c>
      <c r="B343" s="36" t="s">
        <v>352</v>
      </c>
      <c r="C343" s="26"/>
      <c r="D343" s="27"/>
      <c r="E343" s="28">
        <f t="shared" si="37"/>
        <v>0</v>
      </c>
      <c r="F343" s="29">
        <f t="shared" si="38"/>
        <v>0</v>
      </c>
      <c r="G343" s="29">
        <f t="shared" si="40"/>
        <v>0</v>
      </c>
      <c r="H343" s="29">
        <f t="shared" si="40"/>
        <v>0</v>
      </c>
      <c r="I343" s="29">
        <f t="shared" si="40"/>
        <v>0</v>
      </c>
      <c r="J343" s="29">
        <f t="shared" si="40"/>
        <v>0</v>
      </c>
      <c r="K343" s="29">
        <f t="shared" si="40"/>
        <v>0</v>
      </c>
      <c r="L343" s="29">
        <f t="shared" si="40"/>
        <v>0</v>
      </c>
      <c r="M343" s="29">
        <f t="shared" si="40"/>
        <v>0</v>
      </c>
      <c r="N343" s="29">
        <f t="shared" si="40"/>
        <v>0</v>
      </c>
      <c r="O343" s="29">
        <f t="shared" si="40"/>
        <v>0</v>
      </c>
      <c r="P343" s="29">
        <f t="shared" si="40"/>
        <v>0</v>
      </c>
      <c r="Q343" s="29">
        <f t="shared" si="40"/>
        <v>0</v>
      </c>
    </row>
    <row r="344" spans="1:17" hidden="1" x14ac:dyDescent="0.25">
      <c r="A344" s="24">
        <v>5631</v>
      </c>
      <c r="B344" s="25" t="s">
        <v>353</v>
      </c>
      <c r="C344" s="26"/>
      <c r="D344" s="27"/>
      <c r="E344" s="28">
        <f t="shared" si="37"/>
        <v>0</v>
      </c>
      <c r="F344" s="29">
        <f t="shared" si="38"/>
        <v>0</v>
      </c>
      <c r="G344" s="29">
        <f t="shared" si="40"/>
        <v>0</v>
      </c>
      <c r="H344" s="29">
        <f t="shared" si="40"/>
        <v>0</v>
      </c>
      <c r="I344" s="29">
        <f t="shared" si="40"/>
        <v>0</v>
      </c>
      <c r="J344" s="29">
        <f t="shared" si="40"/>
        <v>0</v>
      </c>
      <c r="K344" s="29">
        <f t="shared" si="40"/>
        <v>0</v>
      </c>
      <c r="L344" s="29">
        <f t="shared" si="40"/>
        <v>0</v>
      </c>
      <c r="M344" s="29">
        <f t="shared" si="40"/>
        <v>0</v>
      </c>
      <c r="N344" s="29">
        <f t="shared" si="40"/>
        <v>0</v>
      </c>
      <c r="O344" s="29">
        <f t="shared" si="40"/>
        <v>0</v>
      </c>
      <c r="P344" s="29">
        <f t="shared" si="40"/>
        <v>0</v>
      </c>
      <c r="Q344" s="29">
        <f t="shared" si="40"/>
        <v>0</v>
      </c>
    </row>
    <row r="345" spans="1:17" ht="28.5" hidden="1" x14ac:dyDescent="0.25">
      <c r="A345" s="24">
        <v>5641</v>
      </c>
      <c r="B345" s="25" t="s">
        <v>354</v>
      </c>
      <c r="C345" s="26"/>
      <c r="D345" s="27"/>
      <c r="E345" s="28">
        <f t="shared" si="37"/>
        <v>0</v>
      </c>
      <c r="F345" s="29">
        <f t="shared" si="38"/>
        <v>0</v>
      </c>
      <c r="G345" s="29">
        <f t="shared" si="40"/>
        <v>0</v>
      </c>
      <c r="H345" s="29">
        <f t="shared" si="40"/>
        <v>0</v>
      </c>
      <c r="I345" s="29">
        <f t="shared" si="40"/>
        <v>0</v>
      </c>
      <c r="J345" s="29">
        <f t="shared" si="40"/>
        <v>0</v>
      </c>
      <c r="K345" s="29">
        <f t="shared" si="40"/>
        <v>0</v>
      </c>
      <c r="L345" s="29">
        <f t="shared" si="40"/>
        <v>0</v>
      </c>
      <c r="M345" s="29">
        <f t="shared" si="40"/>
        <v>0</v>
      </c>
      <c r="N345" s="29">
        <f t="shared" si="40"/>
        <v>0</v>
      </c>
      <c r="O345" s="29">
        <f t="shared" si="40"/>
        <v>0</v>
      </c>
      <c r="P345" s="29">
        <f t="shared" si="40"/>
        <v>0</v>
      </c>
      <c r="Q345" s="29">
        <f t="shared" si="40"/>
        <v>0</v>
      </c>
    </row>
    <row r="346" spans="1:17" ht="28.5" hidden="1" x14ac:dyDescent="0.25">
      <c r="A346" s="24">
        <v>5651</v>
      </c>
      <c r="B346" s="25" t="s">
        <v>355</v>
      </c>
      <c r="C346" s="26"/>
      <c r="D346" s="27"/>
      <c r="E346" s="28">
        <f t="shared" si="37"/>
        <v>0</v>
      </c>
      <c r="F346" s="29">
        <f t="shared" si="38"/>
        <v>0</v>
      </c>
      <c r="G346" s="29">
        <f t="shared" si="40"/>
        <v>0</v>
      </c>
      <c r="H346" s="29">
        <f t="shared" si="40"/>
        <v>0</v>
      </c>
      <c r="I346" s="29">
        <f t="shared" si="40"/>
        <v>0</v>
      </c>
      <c r="J346" s="29">
        <f t="shared" si="40"/>
        <v>0</v>
      </c>
      <c r="K346" s="29">
        <f t="shared" si="40"/>
        <v>0</v>
      </c>
      <c r="L346" s="29">
        <f t="shared" si="40"/>
        <v>0</v>
      </c>
      <c r="M346" s="29">
        <f t="shared" si="40"/>
        <v>0</v>
      </c>
      <c r="N346" s="29">
        <f t="shared" si="40"/>
        <v>0</v>
      </c>
      <c r="O346" s="29">
        <f t="shared" si="40"/>
        <v>0</v>
      </c>
      <c r="P346" s="29">
        <f t="shared" si="40"/>
        <v>0</v>
      </c>
      <c r="Q346" s="29">
        <f t="shared" si="40"/>
        <v>0</v>
      </c>
    </row>
    <row r="347" spans="1:17" ht="28.5" hidden="1" x14ac:dyDescent="0.25">
      <c r="A347" s="24">
        <v>5661</v>
      </c>
      <c r="B347" s="25" t="s">
        <v>356</v>
      </c>
      <c r="C347" s="26"/>
      <c r="D347" s="27"/>
      <c r="E347" s="28">
        <f t="shared" si="37"/>
        <v>0</v>
      </c>
      <c r="F347" s="29">
        <f t="shared" si="38"/>
        <v>0</v>
      </c>
      <c r="G347" s="29">
        <f t="shared" si="40"/>
        <v>0</v>
      </c>
      <c r="H347" s="29">
        <f t="shared" si="40"/>
        <v>0</v>
      </c>
      <c r="I347" s="29">
        <f t="shared" si="40"/>
        <v>0</v>
      </c>
      <c r="J347" s="29">
        <f t="shared" si="40"/>
        <v>0</v>
      </c>
      <c r="K347" s="29">
        <f t="shared" si="40"/>
        <v>0</v>
      </c>
      <c r="L347" s="29">
        <f t="shared" si="40"/>
        <v>0</v>
      </c>
      <c r="M347" s="29">
        <f t="shared" si="40"/>
        <v>0</v>
      </c>
      <c r="N347" s="29">
        <f t="shared" si="40"/>
        <v>0</v>
      </c>
      <c r="O347" s="29">
        <f t="shared" si="40"/>
        <v>0</v>
      </c>
      <c r="P347" s="29">
        <f t="shared" si="40"/>
        <v>0</v>
      </c>
      <c r="Q347" s="29">
        <f t="shared" si="40"/>
        <v>0</v>
      </c>
    </row>
    <row r="348" spans="1:17" hidden="1" x14ac:dyDescent="0.25">
      <c r="A348" s="24">
        <v>5671</v>
      </c>
      <c r="B348" s="25" t="s">
        <v>357</v>
      </c>
      <c r="C348" s="26"/>
      <c r="D348" s="27"/>
      <c r="E348" s="28">
        <f t="shared" si="37"/>
        <v>0</v>
      </c>
      <c r="F348" s="29">
        <f t="shared" si="38"/>
        <v>0</v>
      </c>
      <c r="G348" s="29">
        <f t="shared" si="40"/>
        <v>0</v>
      </c>
      <c r="H348" s="29">
        <f t="shared" si="40"/>
        <v>0</v>
      </c>
      <c r="I348" s="29">
        <f t="shared" si="40"/>
        <v>0</v>
      </c>
      <c r="J348" s="29">
        <f t="shared" si="40"/>
        <v>0</v>
      </c>
      <c r="K348" s="29">
        <f t="shared" si="40"/>
        <v>0</v>
      </c>
      <c r="L348" s="29">
        <f t="shared" si="40"/>
        <v>0</v>
      </c>
      <c r="M348" s="29">
        <f t="shared" si="40"/>
        <v>0</v>
      </c>
      <c r="N348" s="29">
        <f t="shared" si="40"/>
        <v>0</v>
      </c>
      <c r="O348" s="29">
        <f t="shared" si="40"/>
        <v>0</v>
      </c>
      <c r="P348" s="29">
        <f t="shared" si="40"/>
        <v>0</v>
      </c>
      <c r="Q348" s="29">
        <f t="shared" si="40"/>
        <v>0</v>
      </c>
    </row>
    <row r="349" spans="1:17" hidden="1" x14ac:dyDescent="0.25">
      <c r="A349" s="24">
        <v>5672</v>
      </c>
      <c r="B349" s="25" t="s">
        <v>358</v>
      </c>
      <c r="C349" s="26"/>
      <c r="D349" s="27"/>
      <c r="E349" s="28">
        <f t="shared" si="37"/>
        <v>0</v>
      </c>
      <c r="F349" s="29">
        <f t="shared" si="38"/>
        <v>0</v>
      </c>
      <c r="G349" s="29">
        <f t="shared" si="40"/>
        <v>0</v>
      </c>
      <c r="H349" s="29">
        <f t="shared" si="40"/>
        <v>0</v>
      </c>
      <c r="I349" s="29">
        <f t="shared" si="40"/>
        <v>0</v>
      </c>
      <c r="J349" s="29">
        <f t="shared" si="40"/>
        <v>0</v>
      </c>
      <c r="K349" s="29">
        <f t="shared" si="40"/>
        <v>0</v>
      </c>
      <c r="L349" s="29">
        <f t="shared" si="40"/>
        <v>0</v>
      </c>
      <c r="M349" s="29">
        <f t="shared" si="40"/>
        <v>0</v>
      </c>
      <c r="N349" s="29">
        <f t="shared" si="40"/>
        <v>0</v>
      </c>
      <c r="O349" s="29">
        <f t="shared" si="40"/>
        <v>0</v>
      </c>
      <c r="P349" s="29">
        <f t="shared" si="40"/>
        <v>0</v>
      </c>
      <c r="Q349" s="29">
        <f t="shared" si="40"/>
        <v>0</v>
      </c>
    </row>
    <row r="350" spans="1:17" hidden="1" x14ac:dyDescent="0.25">
      <c r="A350" s="24">
        <v>5691</v>
      </c>
      <c r="B350" s="25" t="s">
        <v>359</v>
      </c>
      <c r="C350" s="26"/>
      <c r="D350" s="27"/>
      <c r="E350" s="28">
        <f t="shared" si="37"/>
        <v>0</v>
      </c>
      <c r="F350" s="29">
        <f t="shared" si="38"/>
        <v>0</v>
      </c>
      <c r="G350" s="29">
        <f t="shared" ref="G350:Q365" si="41">+F350</f>
        <v>0</v>
      </c>
      <c r="H350" s="29">
        <f t="shared" si="41"/>
        <v>0</v>
      </c>
      <c r="I350" s="29">
        <f t="shared" si="41"/>
        <v>0</v>
      </c>
      <c r="J350" s="29">
        <f t="shared" si="41"/>
        <v>0</v>
      </c>
      <c r="K350" s="29">
        <f t="shared" si="41"/>
        <v>0</v>
      </c>
      <c r="L350" s="29">
        <f t="shared" si="41"/>
        <v>0</v>
      </c>
      <c r="M350" s="29">
        <f t="shared" si="41"/>
        <v>0</v>
      </c>
      <c r="N350" s="29">
        <f t="shared" si="41"/>
        <v>0</v>
      </c>
      <c r="O350" s="29">
        <f t="shared" si="41"/>
        <v>0</v>
      </c>
      <c r="P350" s="29">
        <f t="shared" si="41"/>
        <v>0</v>
      </c>
      <c r="Q350" s="29">
        <f t="shared" si="41"/>
        <v>0</v>
      </c>
    </row>
    <row r="351" spans="1:17" hidden="1" x14ac:dyDescent="0.25">
      <c r="A351" s="24">
        <v>5692</v>
      </c>
      <c r="B351" s="25" t="s">
        <v>360</v>
      </c>
      <c r="C351" s="26"/>
      <c r="D351" s="27"/>
      <c r="E351" s="28">
        <f t="shared" si="37"/>
        <v>0</v>
      </c>
      <c r="F351" s="29">
        <f t="shared" si="38"/>
        <v>0</v>
      </c>
      <c r="G351" s="29">
        <f t="shared" si="41"/>
        <v>0</v>
      </c>
      <c r="H351" s="29">
        <f t="shared" si="41"/>
        <v>0</v>
      </c>
      <c r="I351" s="29">
        <f t="shared" si="41"/>
        <v>0</v>
      </c>
      <c r="J351" s="29">
        <f t="shared" si="41"/>
        <v>0</v>
      </c>
      <c r="K351" s="29">
        <f t="shared" si="41"/>
        <v>0</v>
      </c>
      <c r="L351" s="29">
        <f t="shared" si="41"/>
        <v>0</v>
      </c>
      <c r="M351" s="29">
        <f t="shared" si="41"/>
        <v>0</v>
      </c>
      <c r="N351" s="29">
        <f t="shared" si="41"/>
        <v>0</v>
      </c>
      <c r="O351" s="29">
        <f t="shared" si="41"/>
        <v>0</v>
      </c>
      <c r="P351" s="29">
        <f t="shared" si="41"/>
        <v>0</v>
      </c>
      <c r="Q351" s="29">
        <f t="shared" si="41"/>
        <v>0</v>
      </c>
    </row>
    <row r="352" spans="1:17" ht="28.5" hidden="1" x14ac:dyDescent="0.25">
      <c r="A352" s="24">
        <v>5693</v>
      </c>
      <c r="B352" s="25" t="s">
        <v>361</v>
      </c>
      <c r="C352" s="26"/>
      <c r="D352" s="27"/>
      <c r="E352" s="28">
        <f t="shared" si="37"/>
        <v>0</v>
      </c>
      <c r="F352" s="29">
        <f t="shared" si="38"/>
        <v>0</v>
      </c>
      <c r="G352" s="29">
        <f t="shared" si="41"/>
        <v>0</v>
      </c>
      <c r="H352" s="29">
        <f t="shared" si="41"/>
        <v>0</v>
      </c>
      <c r="I352" s="29">
        <f t="shared" si="41"/>
        <v>0</v>
      </c>
      <c r="J352" s="29">
        <f t="shared" si="41"/>
        <v>0</v>
      </c>
      <c r="K352" s="29">
        <f t="shared" si="41"/>
        <v>0</v>
      </c>
      <c r="L352" s="29">
        <f t="shared" si="41"/>
        <v>0</v>
      </c>
      <c r="M352" s="29">
        <f t="shared" si="41"/>
        <v>0</v>
      </c>
      <c r="N352" s="29">
        <f t="shared" si="41"/>
        <v>0</v>
      </c>
      <c r="O352" s="29">
        <f t="shared" si="41"/>
        <v>0</v>
      </c>
      <c r="P352" s="29">
        <f t="shared" si="41"/>
        <v>0</v>
      </c>
      <c r="Q352" s="29">
        <f t="shared" si="41"/>
        <v>0</v>
      </c>
    </row>
    <row r="353" spans="1:17" x14ac:dyDescent="0.25">
      <c r="A353" s="35">
        <v>5694</v>
      </c>
      <c r="B353" s="36" t="s">
        <v>362</v>
      </c>
      <c r="C353" s="32">
        <v>18000</v>
      </c>
      <c r="D353" s="27"/>
      <c r="E353" s="28">
        <f t="shared" si="37"/>
        <v>18000</v>
      </c>
      <c r="F353" s="29">
        <f t="shared" si="38"/>
        <v>1500</v>
      </c>
      <c r="G353" s="29">
        <f t="shared" si="41"/>
        <v>1500</v>
      </c>
      <c r="H353" s="29">
        <f t="shared" si="41"/>
        <v>1500</v>
      </c>
      <c r="I353" s="29">
        <f t="shared" si="41"/>
        <v>1500</v>
      </c>
      <c r="J353" s="29">
        <f t="shared" si="41"/>
        <v>1500</v>
      </c>
      <c r="K353" s="29">
        <f t="shared" si="41"/>
        <v>1500</v>
      </c>
      <c r="L353" s="29">
        <f t="shared" si="41"/>
        <v>1500</v>
      </c>
      <c r="M353" s="29">
        <f t="shared" si="41"/>
        <v>1500</v>
      </c>
      <c r="N353" s="29">
        <f t="shared" si="41"/>
        <v>1500</v>
      </c>
      <c r="O353" s="29">
        <f t="shared" si="41"/>
        <v>1500</v>
      </c>
      <c r="P353" s="29">
        <f t="shared" si="41"/>
        <v>1500</v>
      </c>
      <c r="Q353" s="29">
        <f t="shared" si="41"/>
        <v>1500</v>
      </c>
    </row>
    <row r="354" spans="1:17" hidden="1" x14ac:dyDescent="0.25">
      <c r="A354" s="24">
        <v>5699</v>
      </c>
      <c r="B354" s="25" t="s">
        <v>362</v>
      </c>
      <c r="C354" s="26"/>
      <c r="D354" s="27"/>
      <c r="E354" s="28">
        <f t="shared" si="37"/>
        <v>0</v>
      </c>
      <c r="F354" s="29">
        <f t="shared" si="38"/>
        <v>0</v>
      </c>
      <c r="G354" s="29">
        <f t="shared" si="41"/>
        <v>0</v>
      </c>
      <c r="H354" s="29">
        <f t="shared" si="41"/>
        <v>0</v>
      </c>
      <c r="I354" s="29">
        <f t="shared" si="41"/>
        <v>0</v>
      </c>
      <c r="J354" s="29">
        <f t="shared" si="41"/>
        <v>0</v>
      </c>
      <c r="K354" s="29">
        <f t="shared" si="41"/>
        <v>0</v>
      </c>
      <c r="L354" s="29">
        <f t="shared" si="41"/>
        <v>0</v>
      </c>
      <c r="M354" s="29">
        <f t="shared" si="41"/>
        <v>0</v>
      </c>
      <c r="N354" s="29">
        <f t="shared" si="41"/>
        <v>0</v>
      </c>
      <c r="O354" s="29">
        <f t="shared" si="41"/>
        <v>0</v>
      </c>
      <c r="P354" s="29">
        <f t="shared" si="41"/>
        <v>0</v>
      </c>
      <c r="Q354" s="29">
        <f t="shared" si="41"/>
        <v>0</v>
      </c>
    </row>
    <row r="355" spans="1:17" hidden="1" x14ac:dyDescent="0.25">
      <c r="A355" s="24">
        <v>5711</v>
      </c>
      <c r="B355" s="25" t="s">
        <v>363</v>
      </c>
      <c r="C355" s="26"/>
      <c r="D355" s="27"/>
      <c r="E355" s="28">
        <f t="shared" si="37"/>
        <v>0</v>
      </c>
      <c r="F355" s="29">
        <f t="shared" si="38"/>
        <v>0</v>
      </c>
      <c r="G355" s="29">
        <f t="shared" si="41"/>
        <v>0</v>
      </c>
      <c r="H355" s="29">
        <f t="shared" si="41"/>
        <v>0</v>
      </c>
      <c r="I355" s="29">
        <f t="shared" si="41"/>
        <v>0</v>
      </c>
      <c r="J355" s="29">
        <f t="shared" si="41"/>
        <v>0</v>
      </c>
      <c r="K355" s="29">
        <f t="shared" si="41"/>
        <v>0</v>
      </c>
      <c r="L355" s="29">
        <f t="shared" si="41"/>
        <v>0</v>
      </c>
      <c r="M355" s="29">
        <f t="shared" si="41"/>
        <v>0</v>
      </c>
      <c r="N355" s="29">
        <f t="shared" si="41"/>
        <v>0</v>
      </c>
      <c r="O355" s="29">
        <f t="shared" si="41"/>
        <v>0</v>
      </c>
      <c r="P355" s="29">
        <f t="shared" si="41"/>
        <v>0</v>
      </c>
      <c r="Q355" s="29">
        <f t="shared" si="41"/>
        <v>0</v>
      </c>
    </row>
    <row r="356" spans="1:17" hidden="1" x14ac:dyDescent="0.25">
      <c r="A356" s="24">
        <v>5721</v>
      </c>
      <c r="B356" s="25" t="s">
        <v>364</v>
      </c>
      <c r="C356" s="26"/>
      <c r="D356" s="27"/>
      <c r="E356" s="28">
        <f t="shared" si="37"/>
        <v>0</v>
      </c>
      <c r="F356" s="29">
        <f t="shared" si="38"/>
        <v>0</v>
      </c>
      <c r="G356" s="29">
        <f t="shared" si="41"/>
        <v>0</v>
      </c>
      <c r="H356" s="29">
        <f t="shared" si="41"/>
        <v>0</v>
      </c>
      <c r="I356" s="29">
        <f t="shared" si="41"/>
        <v>0</v>
      </c>
      <c r="J356" s="29">
        <f t="shared" si="41"/>
        <v>0</v>
      </c>
      <c r="K356" s="29">
        <f t="shared" si="41"/>
        <v>0</v>
      </c>
      <c r="L356" s="29">
        <f t="shared" si="41"/>
        <v>0</v>
      </c>
      <c r="M356" s="29">
        <f t="shared" si="41"/>
        <v>0</v>
      </c>
      <c r="N356" s="29">
        <f t="shared" si="41"/>
        <v>0</v>
      </c>
      <c r="O356" s="29">
        <f t="shared" si="41"/>
        <v>0</v>
      </c>
      <c r="P356" s="29">
        <f t="shared" si="41"/>
        <v>0</v>
      </c>
      <c r="Q356" s="29">
        <f t="shared" si="41"/>
        <v>0</v>
      </c>
    </row>
    <row r="357" spans="1:17" hidden="1" x14ac:dyDescent="0.25">
      <c r="A357" s="24">
        <v>5731</v>
      </c>
      <c r="B357" s="25" t="s">
        <v>365</v>
      </c>
      <c r="C357" s="26"/>
      <c r="D357" s="27"/>
      <c r="E357" s="28">
        <f t="shared" si="37"/>
        <v>0</v>
      </c>
      <c r="F357" s="29">
        <f t="shared" si="38"/>
        <v>0</v>
      </c>
      <c r="G357" s="29">
        <f t="shared" si="41"/>
        <v>0</v>
      </c>
      <c r="H357" s="29">
        <f t="shared" si="41"/>
        <v>0</v>
      </c>
      <c r="I357" s="29">
        <f t="shared" si="41"/>
        <v>0</v>
      </c>
      <c r="J357" s="29">
        <f t="shared" si="41"/>
        <v>0</v>
      </c>
      <c r="K357" s="29">
        <f t="shared" si="41"/>
        <v>0</v>
      </c>
      <c r="L357" s="29">
        <f t="shared" si="41"/>
        <v>0</v>
      </c>
      <c r="M357" s="29">
        <f t="shared" si="41"/>
        <v>0</v>
      </c>
      <c r="N357" s="29">
        <f t="shared" si="41"/>
        <v>0</v>
      </c>
      <c r="O357" s="29">
        <f t="shared" si="41"/>
        <v>0</v>
      </c>
      <c r="P357" s="29">
        <f t="shared" si="41"/>
        <v>0</v>
      </c>
      <c r="Q357" s="29">
        <f t="shared" si="41"/>
        <v>0</v>
      </c>
    </row>
    <row r="358" spans="1:17" hidden="1" x14ac:dyDescent="0.25">
      <c r="A358" s="24">
        <v>5741</v>
      </c>
      <c r="B358" s="25" t="s">
        <v>366</v>
      </c>
      <c r="C358" s="26"/>
      <c r="D358" s="27"/>
      <c r="E358" s="28">
        <f t="shared" si="37"/>
        <v>0</v>
      </c>
      <c r="F358" s="29">
        <f t="shared" si="38"/>
        <v>0</v>
      </c>
      <c r="G358" s="29">
        <f t="shared" si="41"/>
        <v>0</v>
      </c>
      <c r="H358" s="29">
        <f t="shared" si="41"/>
        <v>0</v>
      </c>
      <c r="I358" s="29">
        <f t="shared" si="41"/>
        <v>0</v>
      </c>
      <c r="J358" s="29">
        <f t="shared" si="41"/>
        <v>0</v>
      </c>
      <c r="K358" s="29">
        <f t="shared" si="41"/>
        <v>0</v>
      </c>
      <c r="L358" s="29">
        <f t="shared" si="41"/>
        <v>0</v>
      </c>
      <c r="M358" s="29">
        <f t="shared" si="41"/>
        <v>0</v>
      </c>
      <c r="N358" s="29">
        <f t="shared" si="41"/>
        <v>0</v>
      </c>
      <c r="O358" s="29">
        <f t="shared" si="41"/>
        <v>0</v>
      </c>
      <c r="P358" s="29">
        <f t="shared" si="41"/>
        <v>0</v>
      </c>
      <c r="Q358" s="29">
        <f t="shared" si="41"/>
        <v>0</v>
      </c>
    </row>
    <row r="359" spans="1:17" hidden="1" x14ac:dyDescent="0.25">
      <c r="A359" s="24">
        <v>5751</v>
      </c>
      <c r="B359" s="25" t="s">
        <v>367</v>
      </c>
      <c r="C359" s="26"/>
      <c r="D359" s="27"/>
      <c r="E359" s="28">
        <f t="shared" si="37"/>
        <v>0</v>
      </c>
      <c r="F359" s="29">
        <f t="shared" si="38"/>
        <v>0</v>
      </c>
      <c r="G359" s="29">
        <f t="shared" si="41"/>
        <v>0</v>
      </c>
      <c r="H359" s="29">
        <f t="shared" si="41"/>
        <v>0</v>
      </c>
      <c r="I359" s="29">
        <f t="shared" si="41"/>
        <v>0</v>
      </c>
      <c r="J359" s="29">
        <f t="shared" si="41"/>
        <v>0</v>
      </c>
      <c r="K359" s="29">
        <f t="shared" si="41"/>
        <v>0</v>
      </c>
      <c r="L359" s="29">
        <f t="shared" si="41"/>
        <v>0</v>
      </c>
      <c r="M359" s="29">
        <f t="shared" si="41"/>
        <v>0</v>
      </c>
      <c r="N359" s="29">
        <f t="shared" si="41"/>
        <v>0</v>
      </c>
      <c r="O359" s="29">
        <f t="shared" si="41"/>
        <v>0</v>
      </c>
      <c r="P359" s="29">
        <f t="shared" si="41"/>
        <v>0</v>
      </c>
      <c r="Q359" s="29">
        <f t="shared" si="41"/>
        <v>0</v>
      </c>
    </row>
    <row r="360" spans="1:17" hidden="1" x14ac:dyDescent="0.25">
      <c r="A360" s="24">
        <v>5761</v>
      </c>
      <c r="B360" s="25" t="s">
        <v>368</v>
      </c>
      <c r="C360" s="26"/>
      <c r="D360" s="27"/>
      <c r="E360" s="28">
        <f t="shared" si="37"/>
        <v>0</v>
      </c>
      <c r="F360" s="29">
        <f t="shared" si="38"/>
        <v>0</v>
      </c>
      <c r="G360" s="29">
        <f t="shared" si="41"/>
        <v>0</v>
      </c>
      <c r="H360" s="29">
        <f t="shared" si="41"/>
        <v>0</v>
      </c>
      <c r="I360" s="29">
        <f t="shared" si="41"/>
        <v>0</v>
      </c>
      <c r="J360" s="29">
        <f t="shared" si="41"/>
        <v>0</v>
      </c>
      <c r="K360" s="29">
        <f t="shared" si="41"/>
        <v>0</v>
      </c>
      <c r="L360" s="29">
        <f t="shared" si="41"/>
        <v>0</v>
      </c>
      <c r="M360" s="29">
        <f t="shared" si="41"/>
        <v>0</v>
      </c>
      <c r="N360" s="29">
        <f t="shared" si="41"/>
        <v>0</v>
      </c>
      <c r="O360" s="29">
        <f t="shared" si="41"/>
        <v>0</v>
      </c>
      <c r="P360" s="29">
        <f t="shared" si="41"/>
        <v>0</v>
      </c>
      <c r="Q360" s="29">
        <f t="shared" si="41"/>
        <v>0</v>
      </c>
    </row>
    <row r="361" spans="1:17" hidden="1" x14ac:dyDescent="0.25">
      <c r="A361" s="24">
        <v>5771</v>
      </c>
      <c r="B361" s="25" t="s">
        <v>369</v>
      </c>
      <c r="C361" s="26"/>
      <c r="D361" s="27"/>
      <c r="E361" s="28">
        <f t="shared" si="37"/>
        <v>0</v>
      </c>
      <c r="F361" s="29">
        <f t="shared" si="38"/>
        <v>0</v>
      </c>
      <c r="G361" s="29">
        <f t="shared" si="41"/>
        <v>0</v>
      </c>
      <c r="H361" s="29">
        <f t="shared" si="41"/>
        <v>0</v>
      </c>
      <c r="I361" s="29">
        <f t="shared" si="41"/>
        <v>0</v>
      </c>
      <c r="J361" s="29">
        <f t="shared" si="41"/>
        <v>0</v>
      </c>
      <c r="K361" s="29">
        <f t="shared" si="41"/>
        <v>0</v>
      </c>
      <c r="L361" s="29">
        <f t="shared" si="41"/>
        <v>0</v>
      </c>
      <c r="M361" s="29">
        <f t="shared" si="41"/>
        <v>0</v>
      </c>
      <c r="N361" s="29">
        <f t="shared" si="41"/>
        <v>0</v>
      </c>
      <c r="O361" s="29">
        <f t="shared" si="41"/>
        <v>0</v>
      </c>
      <c r="P361" s="29">
        <f t="shared" si="41"/>
        <v>0</v>
      </c>
      <c r="Q361" s="29">
        <f t="shared" si="41"/>
        <v>0</v>
      </c>
    </row>
    <row r="362" spans="1:17" hidden="1" x14ac:dyDescent="0.25">
      <c r="A362" s="24">
        <v>5781</v>
      </c>
      <c r="B362" s="25" t="s">
        <v>370</v>
      </c>
      <c r="C362" s="26"/>
      <c r="D362" s="27"/>
      <c r="E362" s="28">
        <f t="shared" si="37"/>
        <v>0</v>
      </c>
      <c r="F362" s="29">
        <f t="shared" si="38"/>
        <v>0</v>
      </c>
      <c r="G362" s="29">
        <f t="shared" si="41"/>
        <v>0</v>
      </c>
      <c r="H362" s="29">
        <f t="shared" si="41"/>
        <v>0</v>
      </c>
      <c r="I362" s="29">
        <f t="shared" si="41"/>
        <v>0</v>
      </c>
      <c r="J362" s="29">
        <f t="shared" si="41"/>
        <v>0</v>
      </c>
      <c r="K362" s="29">
        <f t="shared" si="41"/>
        <v>0</v>
      </c>
      <c r="L362" s="29">
        <f t="shared" si="41"/>
        <v>0</v>
      </c>
      <c r="M362" s="29">
        <f t="shared" si="41"/>
        <v>0</v>
      </c>
      <c r="N362" s="29">
        <f t="shared" si="41"/>
        <v>0</v>
      </c>
      <c r="O362" s="29">
        <f t="shared" si="41"/>
        <v>0</v>
      </c>
      <c r="P362" s="29">
        <f t="shared" si="41"/>
        <v>0</v>
      </c>
      <c r="Q362" s="29">
        <f t="shared" si="41"/>
        <v>0</v>
      </c>
    </row>
    <row r="363" spans="1:17" hidden="1" x14ac:dyDescent="0.25">
      <c r="A363" s="24">
        <v>5791</v>
      </c>
      <c r="B363" s="25" t="s">
        <v>371</v>
      </c>
      <c r="C363" s="26"/>
      <c r="D363" s="27"/>
      <c r="E363" s="28">
        <f t="shared" si="37"/>
        <v>0</v>
      </c>
      <c r="F363" s="29">
        <f t="shared" si="38"/>
        <v>0</v>
      </c>
      <c r="G363" s="29">
        <f t="shared" si="41"/>
        <v>0</v>
      </c>
      <c r="H363" s="29">
        <f t="shared" si="41"/>
        <v>0</v>
      </c>
      <c r="I363" s="29">
        <f t="shared" si="41"/>
        <v>0</v>
      </c>
      <c r="J363" s="29">
        <f t="shared" si="41"/>
        <v>0</v>
      </c>
      <c r="K363" s="29">
        <f t="shared" si="41"/>
        <v>0</v>
      </c>
      <c r="L363" s="29">
        <f t="shared" si="41"/>
        <v>0</v>
      </c>
      <c r="M363" s="29">
        <f t="shared" si="41"/>
        <v>0</v>
      </c>
      <c r="N363" s="29">
        <f t="shared" si="41"/>
        <v>0</v>
      </c>
      <c r="O363" s="29">
        <f t="shared" si="41"/>
        <v>0</v>
      </c>
      <c r="P363" s="29">
        <f t="shared" si="41"/>
        <v>0</v>
      </c>
      <c r="Q363" s="29">
        <f t="shared" si="41"/>
        <v>0</v>
      </c>
    </row>
    <row r="364" spans="1:17" hidden="1" x14ac:dyDescent="0.25">
      <c r="A364" s="24">
        <v>5811</v>
      </c>
      <c r="B364" s="25" t="s">
        <v>372</v>
      </c>
      <c r="C364" s="26"/>
      <c r="D364" s="27"/>
      <c r="E364" s="28">
        <f t="shared" si="37"/>
        <v>0</v>
      </c>
      <c r="F364" s="29">
        <f t="shared" si="38"/>
        <v>0</v>
      </c>
      <c r="G364" s="29">
        <f t="shared" si="41"/>
        <v>0</v>
      </c>
      <c r="H364" s="29">
        <f t="shared" si="41"/>
        <v>0</v>
      </c>
      <c r="I364" s="29">
        <f t="shared" si="41"/>
        <v>0</v>
      </c>
      <c r="J364" s="29">
        <f t="shared" si="41"/>
        <v>0</v>
      </c>
      <c r="K364" s="29">
        <f t="shared" si="41"/>
        <v>0</v>
      </c>
      <c r="L364" s="29">
        <f t="shared" si="41"/>
        <v>0</v>
      </c>
      <c r="M364" s="29">
        <f t="shared" si="41"/>
        <v>0</v>
      </c>
      <c r="N364" s="29">
        <f t="shared" si="41"/>
        <v>0</v>
      </c>
      <c r="O364" s="29">
        <f t="shared" si="41"/>
        <v>0</v>
      </c>
      <c r="P364" s="29">
        <f t="shared" si="41"/>
        <v>0</v>
      </c>
      <c r="Q364" s="29">
        <f t="shared" si="41"/>
        <v>0</v>
      </c>
    </row>
    <row r="365" spans="1:17" hidden="1" x14ac:dyDescent="0.25">
      <c r="A365" s="24">
        <v>5821</v>
      </c>
      <c r="B365" s="25" t="s">
        <v>373</v>
      </c>
      <c r="C365" s="26"/>
      <c r="D365" s="27"/>
      <c r="E365" s="28">
        <f t="shared" si="37"/>
        <v>0</v>
      </c>
      <c r="F365" s="29">
        <f t="shared" si="38"/>
        <v>0</v>
      </c>
      <c r="G365" s="29">
        <f t="shared" si="41"/>
        <v>0</v>
      </c>
      <c r="H365" s="29">
        <f t="shared" si="41"/>
        <v>0</v>
      </c>
      <c r="I365" s="29">
        <f t="shared" si="41"/>
        <v>0</v>
      </c>
      <c r="J365" s="29">
        <f t="shared" si="41"/>
        <v>0</v>
      </c>
      <c r="K365" s="29">
        <f t="shared" si="41"/>
        <v>0</v>
      </c>
      <c r="L365" s="29">
        <f t="shared" si="41"/>
        <v>0</v>
      </c>
      <c r="M365" s="29">
        <f t="shared" si="41"/>
        <v>0</v>
      </c>
      <c r="N365" s="29">
        <f t="shared" si="41"/>
        <v>0</v>
      </c>
      <c r="O365" s="29">
        <f t="shared" si="41"/>
        <v>0</v>
      </c>
      <c r="P365" s="29">
        <f t="shared" si="41"/>
        <v>0</v>
      </c>
      <c r="Q365" s="29">
        <f t="shared" si="41"/>
        <v>0</v>
      </c>
    </row>
    <row r="366" spans="1:17" hidden="1" x14ac:dyDescent="0.25">
      <c r="A366" s="24">
        <v>5831</v>
      </c>
      <c r="B366" s="25" t="s">
        <v>374</v>
      </c>
      <c r="C366" s="26"/>
      <c r="D366" s="27"/>
      <c r="E366" s="28">
        <f t="shared" si="37"/>
        <v>0</v>
      </c>
      <c r="F366" s="29">
        <f t="shared" si="38"/>
        <v>0</v>
      </c>
      <c r="G366" s="29">
        <f t="shared" ref="G366:Q379" si="42">+F366</f>
        <v>0</v>
      </c>
      <c r="H366" s="29">
        <f t="shared" si="42"/>
        <v>0</v>
      </c>
      <c r="I366" s="29">
        <f t="shared" si="42"/>
        <v>0</v>
      </c>
      <c r="J366" s="29">
        <f t="shared" si="42"/>
        <v>0</v>
      </c>
      <c r="K366" s="29">
        <f t="shared" si="42"/>
        <v>0</v>
      </c>
      <c r="L366" s="29">
        <f t="shared" si="42"/>
        <v>0</v>
      </c>
      <c r="M366" s="29">
        <f t="shared" si="42"/>
        <v>0</v>
      </c>
      <c r="N366" s="29">
        <f t="shared" si="42"/>
        <v>0</v>
      </c>
      <c r="O366" s="29">
        <f t="shared" si="42"/>
        <v>0</v>
      </c>
      <c r="P366" s="29">
        <f t="shared" si="42"/>
        <v>0</v>
      </c>
      <c r="Q366" s="29">
        <f t="shared" si="42"/>
        <v>0</v>
      </c>
    </row>
    <row r="367" spans="1:17" ht="28.5" hidden="1" x14ac:dyDescent="0.25">
      <c r="A367" s="24">
        <v>5891</v>
      </c>
      <c r="B367" s="25" t="s">
        <v>375</v>
      </c>
      <c r="C367" s="26"/>
      <c r="D367" s="27"/>
      <c r="E367" s="28">
        <f t="shared" si="37"/>
        <v>0</v>
      </c>
      <c r="F367" s="29">
        <f t="shared" si="38"/>
        <v>0</v>
      </c>
      <c r="G367" s="29">
        <f t="shared" si="42"/>
        <v>0</v>
      </c>
      <c r="H367" s="29">
        <f t="shared" si="42"/>
        <v>0</v>
      </c>
      <c r="I367" s="29">
        <f t="shared" si="42"/>
        <v>0</v>
      </c>
      <c r="J367" s="29">
        <f t="shared" si="42"/>
        <v>0</v>
      </c>
      <c r="K367" s="29">
        <f t="shared" si="42"/>
        <v>0</v>
      </c>
      <c r="L367" s="29">
        <f t="shared" si="42"/>
        <v>0</v>
      </c>
      <c r="M367" s="29">
        <f t="shared" si="42"/>
        <v>0</v>
      </c>
      <c r="N367" s="29">
        <f t="shared" si="42"/>
        <v>0</v>
      </c>
      <c r="O367" s="29">
        <f t="shared" si="42"/>
        <v>0</v>
      </c>
      <c r="P367" s="29">
        <f t="shared" si="42"/>
        <v>0</v>
      </c>
      <c r="Q367" s="29">
        <f t="shared" si="42"/>
        <v>0</v>
      </c>
    </row>
    <row r="368" spans="1:17" ht="42.75" hidden="1" x14ac:dyDescent="0.25">
      <c r="A368" s="24">
        <v>5892</v>
      </c>
      <c r="B368" s="25" t="s">
        <v>376</v>
      </c>
      <c r="C368" s="26"/>
      <c r="D368" s="27"/>
      <c r="E368" s="28">
        <f t="shared" si="37"/>
        <v>0</v>
      </c>
      <c r="F368" s="29">
        <f t="shared" si="38"/>
        <v>0</v>
      </c>
      <c r="G368" s="29">
        <f t="shared" si="42"/>
        <v>0</v>
      </c>
      <c r="H368" s="29">
        <f t="shared" si="42"/>
        <v>0</v>
      </c>
      <c r="I368" s="29">
        <f t="shared" si="42"/>
        <v>0</v>
      </c>
      <c r="J368" s="29">
        <f t="shared" si="42"/>
        <v>0</v>
      </c>
      <c r="K368" s="29">
        <f t="shared" si="42"/>
        <v>0</v>
      </c>
      <c r="L368" s="29">
        <f t="shared" si="42"/>
        <v>0</v>
      </c>
      <c r="M368" s="29">
        <f t="shared" si="42"/>
        <v>0</v>
      </c>
      <c r="N368" s="29">
        <f t="shared" si="42"/>
        <v>0</v>
      </c>
      <c r="O368" s="29">
        <f t="shared" si="42"/>
        <v>0</v>
      </c>
      <c r="P368" s="29">
        <f t="shared" si="42"/>
        <v>0</v>
      </c>
      <c r="Q368" s="29">
        <f t="shared" si="42"/>
        <v>0</v>
      </c>
    </row>
    <row r="369" spans="1:17" ht="28.5" hidden="1" x14ac:dyDescent="0.25">
      <c r="A369" s="24">
        <v>5893</v>
      </c>
      <c r="B369" s="25" t="s">
        <v>377</v>
      </c>
      <c r="C369" s="26"/>
      <c r="D369" s="27"/>
      <c r="E369" s="28">
        <f t="shared" si="37"/>
        <v>0</v>
      </c>
      <c r="F369" s="29">
        <f t="shared" si="38"/>
        <v>0</v>
      </c>
      <c r="G369" s="29">
        <f t="shared" si="42"/>
        <v>0</v>
      </c>
      <c r="H369" s="29">
        <f t="shared" si="42"/>
        <v>0</v>
      </c>
      <c r="I369" s="29">
        <f t="shared" si="42"/>
        <v>0</v>
      </c>
      <c r="J369" s="29">
        <f t="shared" si="42"/>
        <v>0</v>
      </c>
      <c r="K369" s="29">
        <f t="shared" si="42"/>
        <v>0</v>
      </c>
      <c r="L369" s="29">
        <f t="shared" si="42"/>
        <v>0</v>
      </c>
      <c r="M369" s="29">
        <f t="shared" si="42"/>
        <v>0</v>
      </c>
      <c r="N369" s="29">
        <f t="shared" si="42"/>
        <v>0</v>
      </c>
      <c r="O369" s="29">
        <f t="shared" si="42"/>
        <v>0</v>
      </c>
      <c r="P369" s="29">
        <f t="shared" si="42"/>
        <v>0</v>
      </c>
      <c r="Q369" s="29">
        <f t="shared" si="42"/>
        <v>0</v>
      </c>
    </row>
    <row r="370" spans="1:17" hidden="1" x14ac:dyDescent="0.25">
      <c r="A370" s="24">
        <v>5894</v>
      </c>
      <c r="B370" s="25" t="s">
        <v>378</v>
      </c>
      <c r="C370" s="26"/>
      <c r="D370" s="27"/>
      <c r="E370" s="28">
        <f t="shared" si="37"/>
        <v>0</v>
      </c>
      <c r="F370" s="29">
        <f t="shared" si="38"/>
        <v>0</v>
      </c>
      <c r="G370" s="29">
        <f t="shared" si="42"/>
        <v>0</v>
      </c>
      <c r="H370" s="29">
        <f t="shared" si="42"/>
        <v>0</v>
      </c>
      <c r="I370" s="29">
        <f t="shared" si="42"/>
        <v>0</v>
      </c>
      <c r="J370" s="29">
        <f t="shared" si="42"/>
        <v>0</v>
      </c>
      <c r="K370" s="29">
        <f t="shared" si="42"/>
        <v>0</v>
      </c>
      <c r="L370" s="29">
        <f t="shared" si="42"/>
        <v>0</v>
      </c>
      <c r="M370" s="29">
        <f t="shared" si="42"/>
        <v>0</v>
      </c>
      <c r="N370" s="29">
        <f t="shared" si="42"/>
        <v>0</v>
      </c>
      <c r="O370" s="29">
        <f t="shared" si="42"/>
        <v>0</v>
      </c>
      <c r="P370" s="29">
        <f t="shared" si="42"/>
        <v>0</v>
      </c>
      <c r="Q370" s="29">
        <f t="shared" si="42"/>
        <v>0</v>
      </c>
    </row>
    <row r="371" spans="1:17" hidden="1" x14ac:dyDescent="0.25">
      <c r="A371" s="24">
        <v>5911</v>
      </c>
      <c r="B371" s="25" t="s">
        <v>379</v>
      </c>
      <c r="C371" s="26"/>
      <c r="D371" s="27"/>
      <c r="E371" s="28">
        <f t="shared" si="37"/>
        <v>0</v>
      </c>
      <c r="F371" s="29">
        <f t="shared" si="38"/>
        <v>0</v>
      </c>
      <c r="G371" s="29">
        <f t="shared" si="42"/>
        <v>0</v>
      </c>
      <c r="H371" s="29">
        <f t="shared" si="42"/>
        <v>0</v>
      </c>
      <c r="I371" s="29">
        <f t="shared" si="42"/>
        <v>0</v>
      </c>
      <c r="J371" s="29">
        <f t="shared" si="42"/>
        <v>0</v>
      </c>
      <c r="K371" s="29">
        <f t="shared" si="42"/>
        <v>0</v>
      </c>
      <c r="L371" s="29">
        <f t="shared" si="42"/>
        <v>0</v>
      </c>
      <c r="M371" s="29">
        <f t="shared" si="42"/>
        <v>0</v>
      </c>
      <c r="N371" s="29">
        <f t="shared" si="42"/>
        <v>0</v>
      </c>
      <c r="O371" s="29">
        <f t="shared" si="42"/>
        <v>0</v>
      </c>
      <c r="P371" s="29">
        <f t="shared" si="42"/>
        <v>0</v>
      </c>
      <c r="Q371" s="29">
        <f t="shared" si="42"/>
        <v>0</v>
      </c>
    </row>
    <row r="372" spans="1:17" hidden="1" x14ac:dyDescent="0.25">
      <c r="A372" s="30">
        <v>5921</v>
      </c>
      <c r="B372" s="31" t="s">
        <v>380</v>
      </c>
      <c r="C372" s="26"/>
      <c r="D372" s="27"/>
      <c r="E372" s="28">
        <f t="shared" si="37"/>
        <v>0</v>
      </c>
      <c r="F372" s="29">
        <f t="shared" si="38"/>
        <v>0</v>
      </c>
      <c r="G372" s="29">
        <f t="shared" si="42"/>
        <v>0</v>
      </c>
      <c r="H372" s="29">
        <f t="shared" si="42"/>
        <v>0</v>
      </c>
      <c r="I372" s="29">
        <f t="shared" si="42"/>
        <v>0</v>
      </c>
      <c r="J372" s="29">
        <f t="shared" si="42"/>
        <v>0</v>
      </c>
      <c r="K372" s="29">
        <f t="shared" si="42"/>
        <v>0</v>
      </c>
      <c r="L372" s="29">
        <f t="shared" si="42"/>
        <v>0</v>
      </c>
      <c r="M372" s="29">
        <f t="shared" si="42"/>
        <v>0</v>
      </c>
      <c r="N372" s="29">
        <f t="shared" si="42"/>
        <v>0</v>
      </c>
      <c r="O372" s="29">
        <f t="shared" si="42"/>
        <v>0</v>
      </c>
      <c r="P372" s="29">
        <f t="shared" si="42"/>
        <v>0</v>
      </c>
      <c r="Q372" s="29">
        <f t="shared" si="42"/>
        <v>0</v>
      </c>
    </row>
    <row r="373" spans="1:17" hidden="1" x14ac:dyDescent="0.25">
      <c r="A373" s="30">
        <v>5931</v>
      </c>
      <c r="B373" s="31" t="s">
        <v>381</v>
      </c>
      <c r="C373" s="26"/>
      <c r="D373" s="27"/>
      <c r="E373" s="28">
        <f t="shared" si="37"/>
        <v>0</v>
      </c>
      <c r="F373" s="29">
        <f t="shared" si="38"/>
        <v>0</v>
      </c>
      <c r="G373" s="29">
        <f t="shared" si="42"/>
        <v>0</v>
      </c>
      <c r="H373" s="29">
        <f t="shared" si="42"/>
        <v>0</v>
      </c>
      <c r="I373" s="29">
        <f t="shared" si="42"/>
        <v>0</v>
      </c>
      <c r="J373" s="29">
        <f t="shared" si="42"/>
        <v>0</v>
      </c>
      <c r="K373" s="29">
        <f t="shared" si="42"/>
        <v>0</v>
      </c>
      <c r="L373" s="29">
        <f t="shared" si="42"/>
        <v>0</v>
      </c>
      <c r="M373" s="29">
        <f t="shared" si="42"/>
        <v>0</v>
      </c>
      <c r="N373" s="29">
        <f t="shared" si="42"/>
        <v>0</v>
      </c>
      <c r="O373" s="29">
        <f t="shared" si="42"/>
        <v>0</v>
      </c>
      <c r="P373" s="29">
        <f t="shared" si="42"/>
        <v>0</v>
      </c>
      <c r="Q373" s="29">
        <f t="shared" si="42"/>
        <v>0</v>
      </c>
    </row>
    <row r="374" spans="1:17" hidden="1" x14ac:dyDescent="0.25">
      <c r="A374" s="30">
        <v>5941</v>
      </c>
      <c r="B374" s="31" t="s">
        <v>382</v>
      </c>
      <c r="C374" s="26"/>
      <c r="D374" s="27"/>
      <c r="E374" s="28">
        <f t="shared" si="37"/>
        <v>0</v>
      </c>
      <c r="F374" s="29">
        <f t="shared" si="38"/>
        <v>0</v>
      </c>
      <c r="G374" s="29">
        <f t="shared" si="42"/>
        <v>0</v>
      </c>
      <c r="H374" s="29">
        <f t="shared" si="42"/>
        <v>0</v>
      </c>
      <c r="I374" s="29">
        <f t="shared" si="42"/>
        <v>0</v>
      </c>
      <c r="J374" s="29">
        <f t="shared" si="42"/>
        <v>0</v>
      </c>
      <c r="K374" s="29">
        <f t="shared" si="42"/>
        <v>0</v>
      </c>
      <c r="L374" s="29">
        <f t="shared" si="42"/>
        <v>0</v>
      </c>
      <c r="M374" s="29">
        <f t="shared" si="42"/>
        <v>0</v>
      </c>
      <c r="N374" s="29">
        <f t="shared" si="42"/>
        <v>0</v>
      </c>
      <c r="O374" s="29">
        <f t="shared" si="42"/>
        <v>0</v>
      </c>
      <c r="P374" s="29">
        <f t="shared" si="42"/>
        <v>0</v>
      </c>
      <c r="Q374" s="29">
        <f t="shared" si="42"/>
        <v>0</v>
      </c>
    </row>
    <row r="375" spans="1:17" hidden="1" x14ac:dyDescent="0.25">
      <c r="A375" s="30">
        <v>5951</v>
      </c>
      <c r="B375" s="31" t="s">
        <v>383</v>
      </c>
      <c r="C375" s="26"/>
      <c r="D375" s="27"/>
      <c r="E375" s="28">
        <f t="shared" si="37"/>
        <v>0</v>
      </c>
      <c r="F375" s="29">
        <f t="shared" si="38"/>
        <v>0</v>
      </c>
      <c r="G375" s="29">
        <f t="shared" si="42"/>
        <v>0</v>
      </c>
      <c r="H375" s="29">
        <f t="shared" si="42"/>
        <v>0</v>
      </c>
      <c r="I375" s="29">
        <f t="shared" si="42"/>
        <v>0</v>
      </c>
      <c r="J375" s="29">
        <f t="shared" si="42"/>
        <v>0</v>
      </c>
      <c r="K375" s="29">
        <f t="shared" si="42"/>
        <v>0</v>
      </c>
      <c r="L375" s="29">
        <f t="shared" si="42"/>
        <v>0</v>
      </c>
      <c r="M375" s="29">
        <f t="shared" si="42"/>
        <v>0</v>
      </c>
      <c r="N375" s="29">
        <f t="shared" si="42"/>
        <v>0</v>
      </c>
      <c r="O375" s="29">
        <f t="shared" si="42"/>
        <v>0</v>
      </c>
      <c r="P375" s="29">
        <f t="shared" si="42"/>
        <v>0</v>
      </c>
      <c r="Q375" s="29">
        <f t="shared" si="42"/>
        <v>0</v>
      </c>
    </row>
    <row r="376" spans="1:17" hidden="1" x14ac:dyDescent="0.25">
      <c r="A376" s="30">
        <v>5961</v>
      </c>
      <c r="B376" s="31" t="s">
        <v>384</v>
      </c>
      <c r="C376" s="26"/>
      <c r="D376" s="27"/>
      <c r="E376" s="28">
        <f t="shared" si="37"/>
        <v>0</v>
      </c>
      <c r="F376" s="29">
        <f t="shared" si="38"/>
        <v>0</v>
      </c>
      <c r="G376" s="29">
        <f t="shared" si="42"/>
        <v>0</v>
      </c>
      <c r="H376" s="29">
        <f t="shared" si="42"/>
        <v>0</v>
      </c>
      <c r="I376" s="29">
        <f t="shared" si="42"/>
        <v>0</v>
      </c>
      <c r="J376" s="29">
        <f t="shared" si="42"/>
        <v>0</v>
      </c>
      <c r="K376" s="29">
        <f t="shared" si="42"/>
        <v>0</v>
      </c>
      <c r="L376" s="29">
        <f t="shared" si="42"/>
        <v>0</v>
      </c>
      <c r="M376" s="29">
        <f t="shared" si="42"/>
        <v>0</v>
      </c>
      <c r="N376" s="29">
        <f t="shared" si="42"/>
        <v>0</v>
      </c>
      <c r="O376" s="29">
        <f t="shared" si="42"/>
        <v>0</v>
      </c>
      <c r="P376" s="29">
        <f t="shared" si="42"/>
        <v>0</v>
      </c>
      <c r="Q376" s="29">
        <f t="shared" si="42"/>
        <v>0</v>
      </c>
    </row>
    <row r="377" spans="1:17" hidden="1" x14ac:dyDescent="0.25">
      <c r="A377" s="30">
        <v>5971</v>
      </c>
      <c r="B377" s="31" t="s">
        <v>385</v>
      </c>
      <c r="C377" s="26"/>
      <c r="D377" s="27"/>
      <c r="E377" s="28">
        <f t="shared" si="37"/>
        <v>0</v>
      </c>
      <c r="F377" s="29">
        <f t="shared" si="38"/>
        <v>0</v>
      </c>
      <c r="G377" s="29">
        <f t="shared" si="42"/>
        <v>0</v>
      </c>
      <c r="H377" s="29">
        <f t="shared" si="42"/>
        <v>0</v>
      </c>
      <c r="I377" s="29">
        <f t="shared" si="42"/>
        <v>0</v>
      </c>
      <c r="J377" s="29">
        <f t="shared" si="42"/>
        <v>0</v>
      </c>
      <c r="K377" s="29">
        <f t="shared" si="42"/>
        <v>0</v>
      </c>
      <c r="L377" s="29">
        <f t="shared" si="42"/>
        <v>0</v>
      </c>
      <c r="M377" s="29">
        <f t="shared" si="42"/>
        <v>0</v>
      </c>
      <c r="N377" s="29">
        <f t="shared" si="42"/>
        <v>0</v>
      </c>
      <c r="O377" s="29">
        <f t="shared" si="42"/>
        <v>0</v>
      </c>
      <c r="P377" s="29">
        <f t="shared" si="42"/>
        <v>0</v>
      </c>
      <c r="Q377" s="29">
        <f t="shared" si="42"/>
        <v>0</v>
      </c>
    </row>
    <row r="378" spans="1:17" hidden="1" x14ac:dyDescent="0.25">
      <c r="A378" s="24">
        <v>5981</v>
      </c>
      <c r="B378" s="25" t="s">
        <v>386</v>
      </c>
      <c r="C378" s="26"/>
      <c r="D378" s="27"/>
      <c r="E378" s="28">
        <f t="shared" si="37"/>
        <v>0</v>
      </c>
      <c r="F378" s="29">
        <f t="shared" si="38"/>
        <v>0</v>
      </c>
      <c r="G378" s="29">
        <f t="shared" si="42"/>
        <v>0</v>
      </c>
      <c r="H378" s="29">
        <f t="shared" si="42"/>
        <v>0</v>
      </c>
      <c r="I378" s="29">
        <f t="shared" si="42"/>
        <v>0</v>
      </c>
      <c r="J378" s="29">
        <f t="shared" si="42"/>
        <v>0</v>
      </c>
      <c r="K378" s="29">
        <f t="shared" si="42"/>
        <v>0</v>
      </c>
      <c r="L378" s="29">
        <f t="shared" si="42"/>
        <v>0</v>
      </c>
      <c r="M378" s="29">
        <f t="shared" si="42"/>
        <v>0</v>
      </c>
      <c r="N378" s="29">
        <f t="shared" si="42"/>
        <v>0</v>
      </c>
      <c r="O378" s="29">
        <f t="shared" si="42"/>
        <v>0</v>
      </c>
      <c r="P378" s="29">
        <f t="shared" si="42"/>
        <v>0</v>
      </c>
      <c r="Q378" s="29">
        <f t="shared" si="42"/>
        <v>0</v>
      </c>
    </row>
    <row r="379" spans="1:17" hidden="1" x14ac:dyDescent="0.25">
      <c r="A379" s="24">
        <v>5991</v>
      </c>
      <c r="B379" s="25" t="s">
        <v>387</v>
      </c>
      <c r="C379" s="26"/>
      <c r="D379" s="27"/>
      <c r="E379" s="28">
        <f t="shared" si="37"/>
        <v>0</v>
      </c>
      <c r="F379" s="29">
        <f t="shared" si="38"/>
        <v>0</v>
      </c>
      <c r="G379" s="29">
        <f t="shared" si="42"/>
        <v>0</v>
      </c>
      <c r="H379" s="29">
        <f t="shared" si="42"/>
        <v>0</v>
      </c>
      <c r="I379" s="29">
        <f t="shared" si="42"/>
        <v>0</v>
      </c>
      <c r="J379" s="29">
        <f t="shared" si="42"/>
        <v>0</v>
      </c>
      <c r="K379" s="29">
        <f t="shared" si="42"/>
        <v>0</v>
      </c>
      <c r="L379" s="29">
        <f t="shared" si="42"/>
        <v>0</v>
      </c>
      <c r="M379" s="29">
        <f t="shared" si="42"/>
        <v>0</v>
      </c>
      <c r="N379" s="29">
        <f t="shared" si="42"/>
        <v>0</v>
      </c>
      <c r="O379" s="29">
        <f t="shared" si="42"/>
        <v>0</v>
      </c>
      <c r="P379" s="29">
        <f t="shared" si="42"/>
        <v>0</v>
      </c>
      <c r="Q379" s="29">
        <f t="shared" si="42"/>
        <v>0</v>
      </c>
    </row>
    <row r="380" spans="1:17" ht="18" x14ac:dyDescent="0.25">
      <c r="A380" s="43"/>
      <c r="B380" s="37" t="s">
        <v>80</v>
      </c>
      <c r="C380" s="44">
        <f>SUM(C318:C379)</f>
        <v>610425</v>
      </c>
      <c r="E380" s="45">
        <f t="shared" ref="E380:Q380" si="43">SUM(E318:E379)</f>
        <v>610425</v>
      </c>
      <c r="F380" s="46">
        <f t="shared" si="43"/>
        <v>50868.750000000007</v>
      </c>
      <c r="G380" s="46">
        <f t="shared" si="43"/>
        <v>50868.750000000007</v>
      </c>
      <c r="H380" s="46">
        <f t="shared" si="43"/>
        <v>50868.750000000007</v>
      </c>
      <c r="I380" s="46">
        <f t="shared" si="43"/>
        <v>50868.750000000007</v>
      </c>
      <c r="J380" s="46">
        <f t="shared" si="43"/>
        <v>50868.750000000007</v>
      </c>
      <c r="K380" s="46">
        <f t="shared" si="43"/>
        <v>50868.750000000007</v>
      </c>
      <c r="L380" s="46">
        <f t="shared" si="43"/>
        <v>50868.750000000007</v>
      </c>
      <c r="M380" s="46">
        <f t="shared" si="43"/>
        <v>50868.750000000007</v>
      </c>
      <c r="N380" s="46">
        <f t="shared" si="43"/>
        <v>50868.750000000007</v>
      </c>
      <c r="O380" s="46">
        <f t="shared" si="43"/>
        <v>50868.750000000007</v>
      </c>
      <c r="P380" s="46">
        <f t="shared" si="43"/>
        <v>50868.750000000007</v>
      </c>
      <c r="Q380" s="46">
        <f t="shared" si="43"/>
        <v>50868.750000000007</v>
      </c>
    </row>
    <row r="381" spans="1:17" s="57" customFormat="1" ht="39.75" customHeight="1" x14ac:dyDescent="0.25">
      <c r="A381" s="64" t="s">
        <v>388</v>
      </c>
      <c r="B381" s="64"/>
      <c r="C381" s="54"/>
      <c r="D381"/>
      <c r="E381" s="52"/>
      <c r="F381" s="55"/>
      <c r="G381" s="55"/>
      <c r="H381" s="55"/>
      <c r="I381" s="55"/>
      <c r="J381" s="55"/>
      <c r="K381" s="55"/>
      <c r="L381" s="55"/>
      <c r="M381" s="55"/>
      <c r="N381" s="55"/>
      <c r="O381" s="55"/>
      <c r="P381" s="56"/>
      <c r="Q381" s="56"/>
    </row>
    <row r="382" spans="1:17" s="57" customFormat="1" ht="45" customHeight="1" x14ac:dyDescent="0.25">
      <c r="A382" s="24">
        <v>7994</v>
      </c>
      <c r="B382" s="25" t="s">
        <v>389</v>
      </c>
      <c r="C382" s="32">
        <v>20000000</v>
      </c>
      <c r="D382" s="29"/>
      <c r="E382" s="29"/>
      <c r="F382" s="29">
        <v>0</v>
      </c>
      <c r="G382" s="29">
        <v>0</v>
      </c>
      <c r="H382" s="29">
        <v>0</v>
      </c>
      <c r="I382" s="29">
        <f>+C382/5</f>
        <v>4000000</v>
      </c>
      <c r="J382" s="29">
        <v>4000000</v>
      </c>
      <c r="K382" s="29">
        <v>4000000</v>
      </c>
      <c r="L382" s="29">
        <v>4000000</v>
      </c>
      <c r="M382" s="29">
        <v>4000000</v>
      </c>
      <c r="N382" s="29">
        <v>0</v>
      </c>
      <c r="O382" s="29">
        <v>0</v>
      </c>
      <c r="P382" s="29">
        <v>0</v>
      </c>
      <c r="Q382" s="29">
        <v>0</v>
      </c>
    </row>
    <row r="383" spans="1:17" s="57" customFormat="1" ht="18" x14ac:dyDescent="0.25">
      <c r="A383" s="58"/>
      <c r="B383" s="37" t="s">
        <v>80</v>
      </c>
      <c r="C383" s="44">
        <f>+C382</f>
        <v>20000000</v>
      </c>
      <c r="D383" s="46"/>
      <c r="E383" s="46"/>
      <c r="F383" s="44">
        <f t="shared" ref="F383:Q383" si="44">+F382</f>
        <v>0</v>
      </c>
      <c r="G383" s="44">
        <f t="shared" si="44"/>
        <v>0</v>
      </c>
      <c r="H383" s="44">
        <f t="shared" si="44"/>
        <v>0</v>
      </c>
      <c r="I383" s="44">
        <f t="shared" si="44"/>
        <v>4000000</v>
      </c>
      <c r="J383" s="44">
        <f t="shared" si="44"/>
        <v>4000000</v>
      </c>
      <c r="K383" s="44">
        <f t="shared" si="44"/>
        <v>4000000</v>
      </c>
      <c r="L383" s="44">
        <f t="shared" si="44"/>
        <v>4000000</v>
      </c>
      <c r="M383" s="44">
        <f t="shared" si="44"/>
        <v>4000000</v>
      </c>
      <c r="N383" s="44">
        <f t="shared" si="44"/>
        <v>0</v>
      </c>
      <c r="O383" s="44">
        <f t="shared" si="44"/>
        <v>0</v>
      </c>
      <c r="P383" s="44">
        <f t="shared" si="44"/>
        <v>0</v>
      </c>
      <c r="Q383" s="44">
        <f t="shared" si="44"/>
        <v>0</v>
      </c>
    </row>
    <row r="384" spans="1:17" x14ac:dyDescent="0.25">
      <c r="C384" t="s">
        <v>2</v>
      </c>
    </row>
    <row r="385" spans="2:12" x14ac:dyDescent="0.25">
      <c r="C385" s="59">
        <f>+C64+C131+C238+C315+C380+C383</f>
        <v>170819310.6188283</v>
      </c>
    </row>
    <row r="386" spans="2:12" hidden="1" x14ac:dyDescent="0.25">
      <c r="C386"/>
    </row>
    <row r="387" spans="2:12" hidden="1" x14ac:dyDescent="0.25">
      <c r="C387" s="60"/>
    </row>
    <row r="388" spans="2:12" hidden="1" x14ac:dyDescent="0.25">
      <c r="C388" s="61"/>
    </row>
    <row r="396" spans="2:12" x14ac:dyDescent="0.25">
      <c r="B396" t="s">
        <v>390</v>
      </c>
      <c r="G396" s="62" t="s">
        <v>391</v>
      </c>
      <c r="L396" s="62" t="s">
        <v>391</v>
      </c>
    </row>
    <row r="397" spans="2:12" x14ac:dyDescent="0.25">
      <c r="B397" s="63" t="s">
        <v>392</v>
      </c>
      <c r="G397" s="63" t="s">
        <v>393</v>
      </c>
      <c r="L397" s="63" t="s">
        <v>394</v>
      </c>
    </row>
    <row r="398" spans="2:12" x14ac:dyDescent="0.25">
      <c r="B398" s="63" t="s">
        <v>395</v>
      </c>
      <c r="G398" s="63" t="s">
        <v>396</v>
      </c>
      <c r="L398" s="63" t="s">
        <v>396</v>
      </c>
    </row>
  </sheetData>
  <sheetProtection algorithmName="SHA-512" hashValue="JPGRlm8hvfjOMcfwQscdb1kyVNv3/cbTYFw2BuqNfZS4sTSKbuv+dtunZXvWJL34wnnAzLwgxBEXDuQOo8Txqg==" saltValue="mDM8COBOs3wmmxnN0FW/Bg==" spinCount="100000" sheet="1" objects="1" scenarios="1"/>
  <protectedRanges>
    <protectedRange sqref="F7:Q63 F67:Q130 F134:Q237 F318:Q379 F241:Q314" name="Rango2"/>
  </protectedRanges>
  <autoFilter ref="C1:C388">
    <filterColumn colId="0">
      <filters>
        <filter val="."/>
        <filter val="1,000,000"/>
        <filter val="1,072,000"/>
        <filter val="1,173,520"/>
        <filter val="1,323,906"/>
        <filter val="1,328,340"/>
        <filter val="1,381,577"/>
        <filter val="1,439,367"/>
        <filter val="1,513,000"/>
        <filter val="1,783,200"/>
        <filter val="1,992,098"/>
        <filter val="10,000"/>
        <filter val="10,201,319"/>
        <filter val="100,000"/>
        <filter val="100,300.000"/>
        <filter val="101,000"/>
        <filter val="102,844,807"/>
        <filter val="105,000"/>
        <filter val="106,654"/>
        <filter val="11,241,917"/>
        <filter val="110,000"/>
        <filter val="111,440"/>
        <filter val="117,800"/>
        <filter val="118,703"/>
        <filter val="12,000"/>
        <filter val="12,440"/>
        <filter val="124,704"/>
        <filter val="130,000"/>
        <filter val="131,000"/>
        <filter val="149,362"/>
        <filter val="15,900"/>
        <filter val="150,000"/>
        <filter val="150,819,311"/>
        <filter val="159,509"/>
        <filter val="16,227,900"/>
        <filter val="169,451"/>
        <filter val="18,000"/>
        <filter val="188,500"/>
        <filter val="199,880"/>
        <filter val="2,240,864"/>
        <filter val="2,314,711"/>
        <filter val="2,426,698"/>
        <filter val="2,809,196"/>
        <filter val="20,000"/>
        <filter val="20,934,859"/>
        <filter val="200,000"/>
        <filter val="205,000"/>
        <filter val="23,600"/>
        <filter val="23,664"/>
        <filter val="240,000"/>
        <filter val="25,000"/>
        <filter val="250,900"/>
        <filter val="267,007"/>
        <filter val="268,061"/>
        <filter val="28,000"/>
        <filter val="30,000"/>
        <filter val="300,000"/>
        <filter val="318,750"/>
        <filter val="34,690"/>
        <filter val="35,000"/>
        <filter val="39,700"/>
        <filter val="4,700,000"/>
        <filter val="40,000"/>
        <filter val="470,434"/>
        <filter val="5,000"/>
        <filter val="50,000"/>
        <filter val="54,000"/>
        <filter val="54,427,397"/>
        <filter val="550,730"/>
        <filter val="57,500"/>
        <filter val="580,055"/>
        <filter val="60,000"/>
        <filter val="610,425"/>
        <filter val="628,972"/>
        <filter val="63,000"/>
        <filter val="64,500"/>
        <filter val="7,748,650"/>
        <filter val="70,000"/>
        <filter val="73,200"/>
        <filter val="730,100"/>
        <filter val="750,000"/>
        <filter val="8,828,313"/>
        <filter val="800,000"/>
        <filter val="819,521"/>
        <filter val="83,115"/>
        <filter val="84,800"/>
        <filter val="862,410"/>
        <filter val="873,075"/>
        <filter val="894,843"/>
        <filter val="9,034,387"/>
        <filter val="91,000"/>
        <filter val="Presupuesto 2018"/>
      </filters>
    </filterColumn>
  </autoFilter>
  <mergeCells count="11">
    <mergeCell ref="A240:B240"/>
    <mergeCell ref="A317:B317"/>
    <mergeCell ref="A381:B381"/>
    <mergeCell ref="A2:A3"/>
    <mergeCell ref="I2:Q2"/>
    <mergeCell ref="F3:Q3"/>
    <mergeCell ref="A5:A6"/>
    <mergeCell ref="B5:B6"/>
    <mergeCell ref="D5:D6"/>
    <mergeCell ref="E5:E6"/>
    <mergeCell ref="F5:Q5"/>
  </mergeCells>
  <pageMargins left="0.82677165354330717" right="0.23622047244094491" top="0.74803149606299213" bottom="0.74803149606299213" header="0.31496062992125984" footer="0.31496062992125984"/>
  <pageSetup paperSize="5" scale="75" fitToWidth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workbookViewId="0">
      <selection sqref="A1:X36"/>
    </sheetView>
  </sheetViews>
  <sheetFormatPr baseColWidth="10" defaultRowHeight="15" x14ac:dyDescent="0.25"/>
  <sheetData>
    <row r="1" spans="1:24" ht="15.75" thickBot="1" x14ac:dyDescent="0.3">
      <c r="A1" s="79"/>
      <c r="B1" s="80"/>
      <c r="C1" s="81"/>
      <c r="D1" s="81"/>
      <c r="E1" s="81"/>
      <c r="F1" s="81"/>
      <c r="G1" s="81"/>
      <c r="H1" s="82"/>
      <c r="I1" s="83" t="s">
        <v>397</v>
      </c>
      <c r="J1" s="84"/>
      <c r="K1" s="84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6"/>
      <c r="X1" s="87"/>
    </row>
    <row r="2" spans="1:24" ht="15.75" thickBot="1" x14ac:dyDescent="0.3">
      <c r="A2" s="88"/>
      <c r="B2" s="89" t="s">
        <v>1</v>
      </c>
      <c r="C2" s="89"/>
      <c r="D2" s="90"/>
      <c r="E2" s="90"/>
      <c r="F2" s="91"/>
      <c r="G2" s="91"/>
      <c r="H2" s="92"/>
      <c r="I2" s="93"/>
      <c r="J2" s="94" t="s">
        <v>398</v>
      </c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6"/>
      <c r="X2" s="87"/>
    </row>
    <row r="3" spans="1:24" ht="15.75" thickBot="1" x14ac:dyDescent="0.3">
      <c r="A3" s="90" t="s">
        <v>399</v>
      </c>
      <c r="B3" s="90"/>
      <c r="C3" s="90"/>
      <c r="D3" s="90"/>
      <c r="E3" s="90"/>
      <c r="F3" s="91"/>
      <c r="G3" s="91"/>
      <c r="H3" s="97"/>
      <c r="I3" s="98"/>
      <c r="J3" s="99"/>
      <c r="K3" s="100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2"/>
      <c r="X3" s="87"/>
    </row>
    <row r="4" spans="1:24" ht="15.75" thickBot="1" x14ac:dyDescent="0.3">
      <c r="A4" s="103" t="s">
        <v>400</v>
      </c>
      <c r="B4" s="104" t="s">
        <v>401</v>
      </c>
      <c r="C4" s="105"/>
      <c r="D4" s="106" t="s">
        <v>402</v>
      </c>
      <c r="E4" s="107" t="s">
        <v>403</v>
      </c>
      <c r="F4" s="107" t="s">
        <v>404</v>
      </c>
      <c r="G4" s="108"/>
      <c r="H4" s="109" t="s">
        <v>405</v>
      </c>
      <c r="I4" s="110" t="s">
        <v>406</v>
      </c>
      <c r="J4" s="111" t="s">
        <v>407</v>
      </c>
      <c r="K4" s="112"/>
      <c r="L4" s="113" t="s">
        <v>408</v>
      </c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5"/>
      <c r="X4" s="87"/>
    </row>
    <row r="5" spans="1:24" ht="15.75" thickBot="1" x14ac:dyDescent="0.3">
      <c r="A5" s="116"/>
      <c r="B5" s="117"/>
      <c r="C5" s="118"/>
      <c r="D5" s="119">
        <v>2016</v>
      </c>
      <c r="E5" s="120"/>
      <c r="F5" s="120"/>
      <c r="G5" s="121"/>
      <c r="H5" s="122"/>
      <c r="I5" s="123"/>
      <c r="J5" s="124"/>
      <c r="K5" s="125"/>
      <c r="L5" s="126" t="s">
        <v>11</v>
      </c>
      <c r="M5" s="127" t="s">
        <v>12</v>
      </c>
      <c r="N5" s="127" t="s">
        <v>13</v>
      </c>
      <c r="O5" s="127" t="s">
        <v>14</v>
      </c>
      <c r="P5" s="127" t="s">
        <v>15</v>
      </c>
      <c r="Q5" s="127" t="s">
        <v>16</v>
      </c>
      <c r="R5" s="127" t="s">
        <v>17</v>
      </c>
      <c r="S5" s="127" t="s">
        <v>18</v>
      </c>
      <c r="T5" s="127" t="s">
        <v>19</v>
      </c>
      <c r="U5" s="127" t="s">
        <v>20</v>
      </c>
      <c r="V5" s="127" t="s">
        <v>21</v>
      </c>
      <c r="W5" s="128" t="s">
        <v>22</v>
      </c>
      <c r="X5" s="87"/>
    </row>
    <row r="6" spans="1:24" ht="15.75" thickBot="1" x14ac:dyDescent="0.3">
      <c r="A6" s="129">
        <v>43</v>
      </c>
      <c r="B6" s="130" t="s">
        <v>409</v>
      </c>
      <c r="C6" s="131"/>
      <c r="D6" s="132">
        <v>94905065.34800002</v>
      </c>
      <c r="E6" s="132">
        <v>72765623.549999997</v>
      </c>
      <c r="F6" s="133">
        <v>22139441.798000015</v>
      </c>
      <c r="G6" s="134"/>
      <c r="H6" s="135">
        <f>SUM(H7:H11)</f>
        <v>101100000</v>
      </c>
      <c r="I6" s="136">
        <f>+H6/H30</f>
        <v>0.5918534586740849</v>
      </c>
      <c r="J6" s="135">
        <f>SUM(J7:J11)</f>
        <v>0</v>
      </c>
      <c r="K6" s="137"/>
      <c r="L6" s="135">
        <f t="shared" ref="L6:W6" si="0">SUM(L7:L11)</f>
        <v>5050000</v>
      </c>
      <c r="M6" s="135">
        <f t="shared" si="0"/>
        <v>5050000</v>
      </c>
      <c r="N6" s="135">
        <f t="shared" si="0"/>
        <v>13550000</v>
      </c>
      <c r="O6" s="135">
        <f t="shared" si="0"/>
        <v>12550000</v>
      </c>
      <c r="P6" s="135">
        <f t="shared" si="0"/>
        <v>5050000</v>
      </c>
      <c r="Q6" s="135">
        <f t="shared" si="0"/>
        <v>13550000</v>
      </c>
      <c r="R6" s="135">
        <f>SUM(R7:R11)</f>
        <v>5050000</v>
      </c>
      <c r="S6" s="135">
        <f t="shared" si="0"/>
        <v>12550000</v>
      </c>
      <c r="T6" s="135">
        <f t="shared" si="0"/>
        <v>13550000</v>
      </c>
      <c r="U6" s="135">
        <f t="shared" si="0"/>
        <v>5050000</v>
      </c>
      <c r="V6" s="135">
        <f t="shared" si="0"/>
        <v>5050000</v>
      </c>
      <c r="W6" s="135">
        <f t="shared" si="0"/>
        <v>5050000</v>
      </c>
      <c r="X6" s="87"/>
    </row>
    <row r="7" spans="1:24" ht="15.75" thickBot="1" x14ac:dyDescent="0.3">
      <c r="A7" s="138"/>
      <c r="B7" s="138"/>
      <c r="C7" s="139" t="s">
        <v>410</v>
      </c>
      <c r="D7" s="140">
        <v>14217926.68</v>
      </c>
      <c r="E7" s="141">
        <v>7643155</v>
      </c>
      <c r="F7" s="142">
        <v>6574771.6799999997</v>
      </c>
      <c r="G7" s="143"/>
      <c r="H7" s="144">
        <v>15000000</v>
      </c>
      <c r="I7" s="145">
        <f>+H7/2</f>
        <v>7500000</v>
      </c>
      <c r="J7" s="146"/>
      <c r="K7" s="147"/>
      <c r="L7" s="148"/>
      <c r="M7" s="149"/>
      <c r="N7" s="149"/>
      <c r="O7" s="149">
        <v>7500000</v>
      </c>
      <c r="P7" s="149"/>
      <c r="Q7" s="149"/>
      <c r="R7" s="150"/>
      <c r="S7" s="149">
        <v>7500000</v>
      </c>
      <c r="T7" s="150"/>
      <c r="U7" s="149"/>
      <c r="V7" s="150"/>
      <c r="W7" s="151"/>
      <c r="X7" s="87"/>
    </row>
    <row r="8" spans="1:24" ht="15.75" thickBot="1" x14ac:dyDescent="0.3">
      <c r="A8" s="138"/>
      <c r="B8" s="138"/>
      <c r="C8" s="152" t="s">
        <v>411</v>
      </c>
      <c r="D8" s="153">
        <v>47589664.697000012</v>
      </c>
      <c r="E8" s="154">
        <v>35924450.879999995</v>
      </c>
      <c r="F8" s="155">
        <v>11665213.817000017</v>
      </c>
      <c r="G8" s="156"/>
      <c r="H8" s="157">
        <f>4800000*12</f>
        <v>57600000</v>
      </c>
      <c r="I8" s="145">
        <f>+H8/12</f>
        <v>4800000</v>
      </c>
      <c r="J8" s="158"/>
      <c r="K8" s="159"/>
      <c r="L8" s="160">
        <v>4800000</v>
      </c>
      <c r="M8" s="160">
        <v>4800000</v>
      </c>
      <c r="N8" s="160">
        <v>4800000</v>
      </c>
      <c r="O8" s="160">
        <v>4800000</v>
      </c>
      <c r="P8" s="160">
        <v>4800000</v>
      </c>
      <c r="Q8" s="160">
        <v>4800000</v>
      </c>
      <c r="R8" s="160">
        <v>4800000</v>
      </c>
      <c r="S8" s="160">
        <v>4800000</v>
      </c>
      <c r="T8" s="160">
        <v>4800000</v>
      </c>
      <c r="U8" s="160">
        <v>4800000</v>
      </c>
      <c r="V8" s="160">
        <v>4800000</v>
      </c>
      <c r="W8" s="160">
        <v>4800000</v>
      </c>
      <c r="X8" s="87"/>
    </row>
    <row r="9" spans="1:24" ht="15.75" thickBot="1" x14ac:dyDescent="0.3">
      <c r="A9" s="138"/>
      <c r="B9" s="138"/>
      <c r="C9" s="139" t="s">
        <v>412</v>
      </c>
      <c r="D9" s="161">
        <v>3097473.9709999999</v>
      </c>
      <c r="E9" s="141">
        <v>2771287.67</v>
      </c>
      <c r="F9" s="162">
        <v>326186.30099999998</v>
      </c>
      <c r="G9" s="163"/>
      <c r="H9" s="144">
        <v>2400000</v>
      </c>
      <c r="I9" s="145"/>
      <c r="J9" s="146"/>
      <c r="K9" s="164"/>
      <c r="L9" s="165">
        <v>200000</v>
      </c>
      <c r="M9" s="165">
        <v>200000</v>
      </c>
      <c r="N9" s="165">
        <v>200000</v>
      </c>
      <c r="O9" s="165">
        <v>200000</v>
      </c>
      <c r="P9" s="165">
        <v>200000</v>
      </c>
      <c r="Q9" s="165">
        <v>200000</v>
      </c>
      <c r="R9" s="165">
        <v>200000</v>
      </c>
      <c r="S9" s="165">
        <v>200000</v>
      </c>
      <c r="T9" s="165">
        <v>200000</v>
      </c>
      <c r="U9" s="165">
        <v>200000</v>
      </c>
      <c r="V9" s="165">
        <v>200000</v>
      </c>
      <c r="W9" s="165">
        <v>200000</v>
      </c>
      <c r="X9" s="87"/>
    </row>
    <row r="10" spans="1:24" ht="15.75" thickBot="1" x14ac:dyDescent="0.3">
      <c r="A10" s="138"/>
      <c r="B10" s="138"/>
      <c r="C10" s="139" t="s">
        <v>413</v>
      </c>
      <c r="D10" s="161"/>
      <c r="E10" s="141"/>
      <c r="F10" s="162"/>
      <c r="G10" s="163"/>
      <c r="H10" s="144">
        <v>600000</v>
      </c>
      <c r="I10" s="145"/>
      <c r="J10" s="146"/>
      <c r="K10" s="164"/>
      <c r="L10" s="165">
        <v>50000</v>
      </c>
      <c r="M10" s="165">
        <v>50000</v>
      </c>
      <c r="N10" s="165">
        <v>50000</v>
      </c>
      <c r="O10" s="165">
        <v>50000</v>
      </c>
      <c r="P10" s="165">
        <v>50000</v>
      </c>
      <c r="Q10" s="165">
        <v>50000</v>
      </c>
      <c r="R10" s="165">
        <v>50000</v>
      </c>
      <c r="S10" s="165">
        <v>50000</v>
      </c>
      <c r="T10" s="165">
        <v>50000</v>
      </c>
      <c r="U10" s="165">
        <v>50000</v>
      </c>
      <c r="V10" s="165">
        <v>50000</v>
      </c>
      <c r="W10" s="165">
        <v>50000</v>
      </c>
      <c r="X10" s="87"/>
    </row>
    <row r="11" spans="1:24" ht="15.75" thickBot="1" x14ac:dyDescent="0.3">
      <c r="A11" s="138"/>
      <c r="B11" s="138"/>
      <c r="C11" s="152" t="s">
        <v>414</v>
      </c>
      <c r="D11" s="153">
        <v>30000000</v>
      </c>
      <c r="E11" s="154">
        <v>26426730</v>
      </c>
      <c r="F11" s="155">
        <v>3573270</v>
      </c>
      <c r="G11" s="166"/>
      <c r="H11" s="157">
        <f>8500000*3</f>
        <v>25500000</v>
      </c>
      <c r="I11" s="145">
        <f>+H11/3</f>
        <v>8500000</v>
      </c>
      <c r="J11" s="158"/>
      <c r="K11" s="167"/>
      <c r="L11" s="168"/>
      <c r="M11" s="169"/>
      <c r="N11" s="169">
        <v>8500000</v>
      </c>
      <c r="O11" s="169"/>
      <c r="P11" s="169"/>
      <c r="Q11" s="169">
        <v>8500000</v>
      </c>
      <c r="R11" s="169"/>
      <c r="S11" s="169"/>
      <c r="T11" s="169">
        <v>8500000</v>
      </c>
      <c r="U11" s="169"/>
      <c r="V11" s="169"/>
      <c r="W11" s="170"/>
      <c r="X11" s="87"/>
    </row>
    <row r="12" spans="1:24" ht="15.75" thickBot="1" x14ac:dyDescent="0.3">
      <c r="A12" s="171"/>
      <c r="B12" s="172"/>
      <c r="C12" s="172"/>
      <c r="D12" s="172"/>
      <c r="E12" s="172"/>
      <c r="F12" s="172"/>
      <c r="G12" s="172"/>
      <c r="H12" s="173"/>
      <c r="I12" s="174"/>
      <c r="J12" s="175"/>
      <c r="K12" s="176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5"/>
    </row>
    <row r="13" spans="1:24" ht="15.75" thickBot="1" x14ac:dyDescent="0.3">
      <c r="A13" s="129">
        <v>51</v>
      </c>
      <c r="B13" s="130" t="s">
        <v>415</v>
      </c>
      <c r="C13" s="131"/>
      <c r="D13" s="132">
        <v>3200085.5986806005</v>
      </c>
      <c r="E13" s="132">
        <v>4192161.92</v>
      </c>
      <c r="F13" s="133">
        <v>-992076.3213193994</v>
      </c>
      <c r="G13" s="134"/>
      <c r="H13" s="135">
        <f>SUM(H14:H15)</f>
        <v>2039165.96</v>
      </c>
      <c r="I13" s="136">
        <f>+H13/H30</f>
        <v>1.193756109037053E-2</v>
      </c>
      <c r="J13" s="135">
        <f>SUM(J14:J15)</f>
        <v>0</v>
      </c>
      <c r="K13" s="137"/>
      <c r="L13" s="135">
        <f t="shared" ref="L13:W13" si="1">SUM(L14:L15)</f>
        <v>169930.49666666667</v>
      </c>
      <c r="M13" s="135">
        <f t="shared" si="1"/>
        <v>169930.49666666667</v>
      </c>
      <c r="N13" s="135">
        <f t="shared" si="1"/>
        <v>169930.49666666667</v>
      </c>
      <c r="O13" s="135">
        <f t="shared" si="1"/>
        <v>169930.49666666667</v>
      </c>
      <c r="P13" s="135">
        <f t="shared" si="1"/>
        <v>169930.49666666667</v>
      </c>
      <c r="Q13" s="135">
        <f t="shared" si="1"/>
        <v>169930.49666666667</v>
      </c>
      <c r="R13" s="135">
        <f t="shared" si="1"/>
        <v>169930.49666666667</v>
      </c>
      <c r="S13" s="135">
        <f t="shared" si="1"/>
        <v>169930.49666666667</v>
      </c>
      <c r="T13" s="135">
        <f t="shared" si="1"/>
        <v>169930.49666666667</v>
      </c>
      <c r="U13" s="135">
        <f t="shared" si="1"/>
        <v>169930.49666666667</v>
      </c>
      <c r="V13" s="135">
        <f t="shared" si="1"/>
        <v>169930.49666666667</v>
      </c>
      <c r="W13" s="135">
        <f t="shared" si="1"/>
        <v>169930.49666666667</v>
      </c>
      <c r="X13" s="87"/>
    </row>
    <row r="14" spans="1:24" ht="15.75" thickBot="1" x14ac:dyDescent="0.3">
      <c r="A14" s="178"/>
      <c r="B14" s="138"/>
      <c r="C14" s="179" t="s">
        <v>416</v>
      </c>
      <c r="D14" s="180">
        <v>1200085.5986806008</v>
      </c>
      <c r="E14" s="181">
        <v>1649901.26</v>
      </c>
      <c r="F14" s="162">
        <v>-449815.66131939925</v>
      </c>
      <c r="G14" s="182"/>
      <c r="H14" s="183">
        <v>1239165.96</v>
      </c>
      <c r="I14" s="174"/>
      <c r="J14" s="184"/>
      <c r="K14" s="185"/>
      <c r="L14" s="186">
        <f>+$H14/12</f>
        <v>103263.83</v>
      </c>
      <c r="M14" s="186">
        <f t="shared" ref="M14:W15" si="2">+$H14/12</f>
        <v>103263.83</v>
      </c>
      <c r="N14" s="186">
        <f t="shared" si="2"/>
        <v>103263.83</v>
      </c>
      <c r="O14" s="186">
        <f t="shared" si="2"/>
        <v>103263.83</v>
      </c>
      <c r="P14" s="186">
        <f t="shared" si="2"/>
        <v>103263.83</v>
      </c>
      <c r="Q14" s="186">
        <f t="shared" si="2"/>
        <v>103263.83</v>
      </c>
      <c r="R14" s="186">
        <f t="shared" si="2"/>
        <v>103263.83</v>
      </c>
      <c r="S14" s="186">
        <f t="shared" si="2"/>
        <v>103263.83</v>
      </c>
      <c r="T14" s="186">
        <f t="shared" si="2"/>
        <v>103263.83</v>
      </c>
      <c r="U14" s="186">
        <f t="shared" si="2"/>
        <v>103263.83</v>
      </c>
      <c r="V14" s="186">
        <f t="shared" si="2"/>
        <v>103263.83</v>
      </c>
      <c r="W14" s="186">
        <f t="shared" si="2"/>
        <v>103263.83</v>
      </c>
      <c r="X14" s="187"/>
    </row>
    <row r="15" spans="1:24" ht="15.75" thickBot="1" x14ac:dyDescent="0.3">
      <c r="A15" s="171"/>
      <c r="B15" s="172"/>
      <c r="C15" s="152" t="s">
        <v>417</v>
      </c>
      <c r="D15" s="153">
        <v>2000000</v>
      </c>
      <c r="E15" s="154">
        <v>2542260.66</v>
      </c>
      <c r="F15" s="155">
        <v>-542260.66000000015</v>
      </c>
      <c r="G15" s="166"/>
      <c r="H15" s="157">
        <v>800000</v>
      </c>
      <c r="I15" s="174"/>
      <c r="J15" s="188"/>
      <c r="K15" s="189"/>
      <c r="L15" s="168">
        <f>+$H15/12</f>
        <v>66666.666666666672</v>
      </c>
      <c r="M15" s="168">
        <f>+$H15/12</f>
        <v>66666.666666666672</v>
      </c>
      <c r="N15" s="168">
        <f>+$H15/12</f>
        <v>66666.666666666672</v>
      </c>
      <c r="O15" s="168">
        <f>+$H15/12</f>
        <v>66666.666666666672</v>
      </c>
      <c r="P15" s="168">
        <f t="shared" si="2"/>
        <v>66666.666666666672</v>
      </c>
      <c r="Q15" s="168">
        <f t="shared" si="2"/>
        <v>66666.666666666672</v>
      </c>
      <c r="R15" s="168">
        <f t="shared" si="2"/>
        <v>66666.666666666672</v>
      </c>
      <c r="S15" s="168">
        <f t="shared" si="2"/>
        <v>66666.666666666672</v>
      </c>
      <c r="T15" s="168">
        <f t="shared" si="2"/>
        <v>66666.666666666672</v>
      </c>
      <c r="U15" s="168">
        <f t="shared" si="2"/>
        <v>66666.666666666672</v>
      </c>
      <c r="V15" s="168">
        <f t="shared" si="2"/>
        <v>66666.666666666672</v>
      </c>
      <c r="W15" s="168">
        <f t="shared" si="2"/>
        <v>66666.666666666672</v>
      </c>
      <c r="X15" s="175"/>
    </row>
    <row r="16" spans="1:24" ht="15.75" thickBot="1" x14ac:dyDescent="0.3">
      <c r="A16" s="171"/>
      <c r="B16" s="172"/>
      <c r="C16" s="172"/>
      <c r="D16" s="172"/>
      <c r="E16" s="172"/>
      <c r="F16" s="172"/>
      <c r="G16" s="172"/>
      <c r="H16" s="190"/>
      <c r="I16" s="174"/>
      <c r="J16" s="175"/>
      <c r="K16" s="176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5"/>
    </row>
    <row r="17" spans="1:24" ht="15.75" thickBot="1" x14ac:dyDescent="0.3">
      <c r="A17" s="129">
        <v>71</v>
      </c>
      <c r="B17" s="130" t="s">
        <v>418</v>
      </c>
      <c r="C17" s="131"/>
      <c r="D17" s="132">
        <v>6434201.0041265478</v>
      </c>
      <c r="E17" s="132">
        <v>4720434.88</v>
      </c>
      <c r="F17" s="133">
        <v>1713766.1241265479</v>
      </c>
      <c r="G17" s="134"/>
      <c r="H17" s="135">
        <f>+H18+H19</f>
        <v>7478145</v>
      </c>
      <c r="I17" s="136"/>
      <c r="J17" s="135">
        <f>SUM(J18)</f>
        <v>0</v>
      </c>
      <c r="K17" s="137"/>
      <c r="L17" s="135">
        <f>+L18+L19</f>
        <v>623178.75</v>
      </c>
      <c r="M17" s="135">
        <f t="shared" ref="M17:W17" si="3">+M18+M19</f>
        <v>623178.75</v>
      </c>
      <c r="N17" s="135">
        <f t="shared" si="3"/>
        <v>623178.75</v>
      </c>
      <c r="O17" s="135">
        <f t="shared" si="3"/>
        <v>623178.75</v>
      </c>
      <c r="P17" s="135">
        <f t="shared" si="3"/>
        <v>623178.75</v>
      </c>
      <c r="Q17" s="135">
        <f t="shared" si="3"/>
        <v>623178.75</v>
      </c>
      <c r="R17" s="135">
        <f t="shared" si="3"/>
        <v>623178.75</v>
      </c>
      <c r="S17" s="135">
        <f t="shared" si="3"/>
        <v>623178.75</v>
      </c>
      <c r="T17" s="135">
        <f t="shared" si="3"/>
        <v>623178.75</v>
      </c>
      <c r="U17" s="135">
        <f t="shared" si="3"/>
        <v>623178.75</v>
      </c>
      <c r="V17" s="135">
        <f t="shared" si="3"/>
        <v>623178.75</v>
      </c>
      <c r="W17" s="135">
        <f t="shared" si="3"/>
        <v>623178.75</v>
      </c>
      <c r="X17" s="87"/>
    </row>
    <row r="18" spans="1:24" ht="15.75" thickBot="1" x14ac:dyDescent="0.3">
      <c r="A18" s="178"/>
      <c r="B18" s="138"/>
      <c r="C18" s="179" t="s">
        <v>419</v>
      </c>
      <c r="D18" s="180">
        <v>6434201.0041265478</v>
      </c>
      <c r="E18" s="181">
        <v>4720434.88</v>
      </c>
      <c r="F18" s="142">
        <v>1713766.1241265479</v>
      </c>
      <c r="G18" s="191"/>
      <c r="H18" s="183">
        <v>6878145</v>
      </c>
      <c r="I18" s="192"/>
      <c r="J18" s="193"/>
      <c r="K18" s="185"/>
      <c r="L18" s="194">
        <f>+$H18/12</f>
        <v>573178.75</v>
      </c>
      <c r="M18" s="194">
        <f t="shared" ref="M18:W19" si="4">+$H18/12</f>
        <v>573178.75</v>
      </c>
      <c r="N18" s="194">
        <f t="shared" si="4"/>
        <v>573178.75</v>
      </c>
      <c r="O18" s="194">
        <f t="shared" si="4"/>
        <v>573178.75</v>
      </c>
      <c r="P18" s="194">
        <f t="shared" si="4"/>
        <v>573178.75</v>
      </c>
      <c r="Q18" s="194">
        <f t="shared" si="4"/>
        <v>573178.75</v>
      </c>
      <c r="R18" s="194">
        <f t="shared" si="4"/>
        <v>573178.75</v>
      </c>
      <c r="S18" s="194">
        <f t="shared" si="4"/>
        <v>573178.75</v>
      </c>
      <c r="T18" s="194">
        <f t="shared" si="4"/>
        <v>573178.75</v>
      </c>
      <c r="U18" s="194">
        <f t="shared" si="4"/>
        <v>573178.75</v>
      </c>
      <c r="V18" s="194">
        <f t="shared" si="4"/>
        <v>573178.75</v>
      </c>
      <c r="W18" s="194">
        <f t="shared" si="4"/>
        <v>573178.75</v>
      </c>
      <c r="X18" s="187"/>
    </row>
    <row r="19" spans="1:24" ht="15.75" thickBot="1" x14ac:dyDescent="0.3">
      <c r="A19" s="178"/>
      <c r="B19" s="138"/>
      <c r="C19" s="179" t="s">
        <v>420</v>
      </c>
      <c r="D19" s="180"/>
      <c r="E19" s="181"/>
      <c r="F19" s="142"/>
      <c r="G19" s="191"/>
      <c r="H19" s="183">
        <v>600000</v>
      </c>
      <c r="I19" s="192"/>
      <c r="J19" s="195"/>
      <c r="K19" s="185"/>
      <c r="L19" s="194">
        <f>+$H19/12</f>
        <v>50000</v>
      </c>
      <c r="M19" s="194">
        <f t="shared" si="4"/>
        <v>50000</v>
      </c>
      <c r="N19" s="194">
        <f t="shared" si="4"/>
        <v>50000</v>
      </c>
      <c r="O19" s="194">
        <f t="shared" si="4"/>
        <v>50000</v>
      </c>
      <c r="P19" s="194">
        <f t="shared" si="4"/>
        <v>50000</v>
      </c>
      <c r="Q19" s="194">
        <f t="shared" si="4"/>
        <v>50000</v>
      </c>
      <c r="R19" s="194">
        <f t="shared" si="4"/>
        <v>50000</v>
      </c>
      <c r="S19" s="194">
        <f t="shared" si="4"/>
        <v>50000</v>
      </c>
      <c r="T19" s="194">
        <f t="shared" si="4"/>
        <v>50000</v>
      </c>
      <c r="U19" s="194">
        <f t="shared" si="4"/>
        <v>50000</v>
      </c>
      <c r="V19" s="194">
        <f t="shared" si="4"/>
        <v>50000</v>
      </c>
      <c r="W19" s="194">
        <f t="shared" si="4"/>
        <v>50000</v>
      </c>
      <c r="X19" s="187"/>
    </row>
    <row r="20" spans="1:24" ht="15.75" thickBot="1" x14ac:dyDescent="0.3">
      <c r="A20" s="171"/>
      <c r="B20" s="172"/>
      <c r="C20" s="172"/>
      <c r="D20" s="172"/>
      <c r="E20" s="172"/>
      <c r="F20" s="172"/>
      <c r="G20" s="172"/>
      <c r="H20" s="196"/>
      <c r="I20" s="174"/>
      <c r="J20" s="175"/>
      <c r="K20" s="176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5"/>
    </row>
    <row r="21" spans="1:24" ht="15.75" thickBot="1" x14ac:dyDescent="0.3">
      <c r="A21" s="129">
        <v>93</v>
      </c>
      <c r="B21" s="130" t="s">
        <v>421</v>
      </c>
      <c r="C21" s="131"/>
      <c r="D21" s="132">
        <v>47552000</v>
      </c>
      <c r="E21" s="132">
        <v>42851726.780000001</v>
      </c>
      <c r="F21" s="133">
        <v>4700273.2200000007</v>
      </c>
      <c r="G21" s="134"/>
      <c r="H21" s="135">
        <f>SUM(H22:H28)</f>
        <v>60202000</v>
      </c>
      <c r="I21" s="136"/>
      <c r="J21" s="135">
        <f>SUM(J22:J28)</f>
        <v>0</v>
      </c>
      <c r="K21" s="137"/>
      <c r="L21" s="135">
        <f t="shared" ref="L21:W21" si="5">SUM(L22:L28)</f>
        <v>3071000</v>
      </c>
      <c r="M21" s="135">
        <f t="shared" si="5"/>
        <v>3071000</v>
      </c>
      <c r="N21" s="135">
        <f t="shared" si="5"/>
        <v>6421000</v>
      </c>
      <c r="O21" s="135">
        <f t="shared" si="5"/>
        <v>7071000.0000000028</v>
      </c>
      <c r="P21" s="135">
        <f t="shared" si="5"/>
        <v>7071000.0000000028</v>
      </c>
      <c r="Q21" s="135">
        <f t="shared" si="5"/>
        <v>7071000.0000000028</v>
      </c>
      <c r="R21" s="135">
        <f t="shared" si="5"/>
        <v>7071000.0000000028</v>
      </c>
      <c r="S21" s="135">
        <f t="shared" si="5"/>
        <v>7071000.0000000028</v>
      </c>
      <c r="T21" s="135">
        <f t="shared" si="5"/>
        <v>3071000</v>
      </c>
      <c r="U21" s="135">
        <f t="shared" si="5"/>
        <v>3071000</v>
      </c>
      <c r="V21" s="135">
        <f t="shared" si="5"/>
        <v>3071000</v>
      </c>
      <c r="W21" s="135">
        <f t="shared" si="5"/>
        <v>3071000</v>
      </c>
      <c r="X21" s="87"/>
    </row>
    <row r="22" spans="1:24" ht="15.75" thickBot="1" x14ac:dyDescent="0.3">
      <c r="A22" s="178"/>
      <c r="B22" s="178"/>
      <c r="C22" s="179" t="s">
        <v>422</v>
      </c>
      <c r="D22" s="180">
        <v>29852000</v>
      </c>
      <c r="E22" s="181">
        <v>29852000</v>
      </c>
      <c r="F22" s="162">
        <v>0</v>
      </c>
      <c r="G22" s="182"/>
      <c r="H22" s="183">
        <f>29852000+20000000</f>
        <v>49852000</v>
      </c>
      <c r="I22" s="197"/>
      <c r="J22" s="184"/>
      <c r="K22" s="185"/>
      <c r="L22" s="186">
        <v>2487666.6666666665</v>
      </c>
      <c r="M22" s="186">
        <v>2487666.6666666665</v>
      </c>
      <c r="N22" s="186">
        <v>2487666.6666666665</v>
      </c>
      <c r="O22" s="186">
        <f>2487666.66666667+4000000</f>
        <v>6487666.6666666698</v>
      </c>
      <c r="P22" s="186">
        <f t="shared" ref="P22:S22" si="6">2487666.66666667+4000000</f>
        <v>6487666.6666666698</v>
      </c>
      <c r="Q22" s="186">
        <f t="shared" si="6"/>
        <v>6487666.6666666698</v>
      </c>
      <c r="R22" s="186">
        <f t="shared" si="6"/>
        <v>6487666.6666666698</v>
      </c>
      <c r="S22" s="186">
        <f t="shared" si="6"/>
        <v>6487666.6666666698</v>
      </c>
      <c r="T22" s="186">
        <v>2487666.6666666665</v>
      </c>
      <c r="U22" s="186">
        <v>2487666.6666666665</v>
      </c>
      <c r="V22" s="186">
        <v>2487666.6666666665</v>
      </c>
      <c r="W22" s="186">
        <v>2487666.6666666665</v>
      </c>
      <c r="X22" s="187"/>
    </row>
    <row r="23" spans="1:24" ht="15.75" thickBot="1" x14ac:dyDescent="0.3">
      <c r="A23" s="178"/>
      <c r="B23" s="178"/>
      <c r="C23" s="152" t="s">
        <v>423</v>
      </c>
      <c r="D23" s="153">
        <v>5700000</v>
      </c>
      <c r="E23" s="154">
        <v>200000</v>
      </c>
      <c r="F23" s="155">
        <v>5500000</v>
      </c>
      <c r="G23" s="156"/>
      <c r="H23" s="157"/>
      <c r="I23" s="198"/>
      <c r="J23" s="188"/>
      <c r="K23" s="189"/>
      <c r="L23" s="160"/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200"/>
      <c r="X23" s="175"/>
    </row>
    <row r="24" spans="1:24" ht="15.75" thickBot="1" x14ac:dyDescent="0.3">
      <c r="A24" s="178"/>
      <c r="B24" s="178"/>
      <c r="C24" s="179" t="s">
        <v>424</v>
      </c>
      <c r="D24" s="180">
        <v>8000000</v>
      </c>
      <c r="E24" s="181">
        <v>7740182.5399999991</v>
      </c>
      <c r="F24" s="162">
        <v>259817.46000000089</v>
      </c>
      <c r="G24" s="182"/>
      <c r="H24" s="183">
        <v>7000000</v>
      </c>
      <c r="I24" s="198"/>
      <c r="J24" s="184"/>
      <c r="K24" s="185"/>
      <c r="L24" s="186">
        <f>+$H24/12</f>
        <v>583333.33333333337</v>
      </c>
      <c r="M24" s="186">
        <f t="shared" ref="M24:W24" si="7">+$H24/12</f>
        <v>583333.33333333337</v>
      </c>
      <c r="N24" s="186">
        <f t="shared" si="7"/>
        <v>583333.33333333337</v>
      </c>
      <c r="O24" s="186">
        <f t="shared" si="7"/>
        <v>583333.33333333337</v>
      </c>
      <c r="P24" s="186">
        <f t="shared" si="7"/>
        <v>583333.33333333337</v>
      </c>
      <c r="Q24" s="186">
        <f t="shared" si="7"/>
        <v>583333.33333333337</v>
      </c>
      <c r="R24" s="186">
        <f t="shared" si="7"/>
        <v>583333.33333333337</v>
      </c>
      <c r="S24" s="186">
        <f t="shared" si="7"/>
        <v>583333.33333333337</v>
      </c>
      <c r="T24" s="186">
        <f t="shared" si="7"/>
        <v>583333.33333333337</v>
      </c>
      <c r="U24" s="186">
        <f t="shared" si="7"/>
        <v>583333.33333333337</v>
      </c>
      <c r="V24" s="186">
        <f t="shared" si="7"/>
        <v>583333.33333333337</v>
      </c>
      <c r="W24" s="186">
        <f t="shared" si="7"/>
        <v>583333.33333333337</v>
      </c>
      <c r="X24" s="187"/>
    </row>
    <row r="25" spans="1:24" ht="15.75" thickBot="1" x14ac:dyDescent="0.3">
      <c r="A25" s="178"/>
      <c r="B25" s="178"/>
      <c r="C25" s="152" t="s">
        <v>425</v>
      </c>
      <c r="D25" s="153">
        <v>3000000</v>
      </c>
      <c r="E25" s="154">
        <v>3080000</v>
      </c>
      <c r="F25" s="155">
        <v>-80000</v>
      </c>
      <c r="G25" s="156"/>
      <c r="H25" s="157">
        <v>2000000</v>
      </c>
      <c r="I25" s="198"/>
      <c r="J25" s="188"/>
      <c r="K25" s="189"/>
      <c r="L25" s="160"/>
      <c r="M25" s="199"/>
      <c r="N25" s="199">
        <v>2000000</v>
      </c>
      <c r="O25" s="199"/>
      <c r="P25" s="199"/>
      <c r="Q25" s="199"/>
      <c r="R25" s="199"/>
      <c r="S25" s="199"/>
      <c r="T25" s="199"/>
      <c r="U25" s="199"/>
      <c r="V25" s="199"/>
      <c r="W25" s="200"/>
      <c r="X25" s="175"/>
    </row>
    <row r="26" spans="1:24" ht="15.75" thickBot="1" x14ac:dyDescent="0.3">
      <c r="A26" s="178"/>
      <c r="B26" s="178"/>
      <c r="C26" s="179" t="s">
        <v>426</v>
      </c>
      <c r="D26" s="180"/>
      <c r="E26" s="181">
        <v>979544.24</v>
      </c>
      <c r="F26" s="162">
        <v>-979544.24</v>
      </c>
      <c r="G26" s="182"/>
      <c r="H26" s="144"/>
      <c r="I26" s="198"/>
      <c r="J26" s="184"/>
      <c r="K26" s="185"/>
      <c r="L26" s="186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2"/>
      <c r="X26" s="187"/>
    </row>
    <row r="27" spans="1:24" ht="15.75" thickBot="1" x14ac:dyDescent="0.3">
      <c r="A27" s="178"/>
      <c r="B27" s="178"/>
      <c r="C27" s="152" t="s">
        <v>427</v>
      </c>
      <c r="D27" s="153">
        <v>1000000</v>
      </c>
      <c r="E27" s="154">
        <v>1000000</v>
      </c>
      <c r="F27" s="155">
        <v>0</v>
      </c>
      <c r="G27" s="166"/>
      <c r="H27" s="157">
        <v>1000000</v>
      </c>
      <c r="I27" s="198"/>
      <c r="J27" s="184"/>
      <c r="K27" s="185"/>
      <c r="L27" s="203"/>
      <c r="M27" s="204"/>
      <c r="N27" s="204">
        <v>1000000</v>
      </c>
      <c r="O27" s="204"/>
      <c r="P27" s="204"/>
      <c r="Q27" s="204"/>
      <c r="R27" s="204"/>
      <c r="S27" s="204"/>
      <c r="T27" s="204"/>
      <c r="U27" s="204"/>
      <c r="V27" s="204"/>
      <c r="W27" s="205"/>
      <c r="X27" s="187"/>
    </row>
    <row r="28" spans="1:24" ht="15.75" thickBot="1" x14ac:dyDescent="0.3">
      <c r="A28" s="178"/>
      <c r="B28" s="178"/>
      <c r="C28" s="179" t="s">
        <v>428</v>
      </c>
      <c r="D28" s="180"/>
      <c r="E28" s="181"/>
      <c r="F28" s="162"/>
      <c r="G28" s="206"/>
      <c r="H28" s="144">
        <v>350000</v>
      </c>
      <c r="I28" s="198"/>
      <c r="J28" s="184"/>
      <c r="K28" s="185"/>
      <c r="L28" s="203"/>
      <c r="M28" s="204"/>
      <c r="N28" s="204">
        <v>350000</v>
      </c>
      <c r="O28" s="204"/>
      <c r="P28" s="204"/>
      <c r="Q28" s="204"/>
      <c r="R28" s="204"/>
      <c r="S28" s="204"/>
      <c r="T28" s="204"/>
      <c r="U28" s="204"/>
      <c r="V28" s="204"/>
      <c r="W28" s="205"/>
      <c r="X28" s="187"/>
    </row>
    <row r="29" spans="1:24" ht="15.75" thickBot="1" x14ac:dyDescent="0.3">
      <c r="A29" s="207"/>
      <c r="B29" s="172"/>
      <c r="C29" s="207"/>
      <c r="D29" s="207"/>
      <c r="E29" s="207"/>
      <c r="F29" s="207"/>
      <c r="G29" s="207"/>
      <c r="H29" s="173"/>
      <c r="I29" s="174"/>
      <c r="J29" s="175"/>
      <c r="K29" s="208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209"/>
    </row>
    <row r="30" spans="1:24" ht="15.75" thickBot="1" x14ac:dyDescent="0.3">
      <c r="A30" s="207"/>
      <c r="B30" s="210"/>
      <c r="C30" s="210" t="s">
        <v>429</v>
      </c>
      <c r="D30" s="211">
        <v>152091351.95080715</v>
      </c>
      <c r="E30" s="211">
        <v>124529947.13</v>
      </c>
      <c r="F30" s="211">
        <v>27561404.820807159</v>
      </c>
      <c r="G30" s="207"/>
      <c r="H30" s="211">
        <f>+H6+H13+H17+H21</f>
        <v>170819310.95999998</v>
      </c>
      <c r="I30" s="136">
        <f>+H30/H30</f>
        <v>1</v>
      </c>
      <c r="J30" s="211"/>
      <c r="K30" s="208"/>
      <c r="L30" s="211">
        <f>+L6+L13+L17+L21</f>
        <v>8914109.2466666661</v>
      </c>
      <c r="M30" s="211">
        <f>+M6+M13+M17+M21</f>
        <v>8914109.2466666661</v>
      </c>
      <c r="N30" s="211">
        <f t="shared" ref="N30:W30" si="8">+N6+N13+N17+N21</f>
        <v>20764109.246666666</v>
      </c>
      <c r="O30" s="211">
        <f t="shared" si="8"/>
        <v>20414109.24666667</v>
      </c>
      <c r="P30" s="211">
        <f t="shared" si="8"/>
        <v>12914109.24666667</v>
      </c>
      <c r="Q30" s="211">
        <f t="shared" si="8"/>
        <v>21414109.24666667</v>
      </c>
      <c r="R30" s="211">
        <f t="shared" si="8"/>
        <v>12914109.24666667</v>
      </c>
      <c r="S30" s="211">
        <f t="shared" si="8"/>
        <v>20414109.24666667</v>
      </c>
      <c r="T30" s="211">
        <f t="shared" si="8"/>
        <v>17414109.246666666</v>
      </c>
      <c r="U30" s="211">
        <f t="shared" si="8"/>
        <v>8914109.2466666661</v>
      </c>
      <c r="V30" s="211">
        <f t="shared" si="8"/>
        <v>8914109.2466666661</v>
      </c>
      <c r="W30" s="211">
        <f t="shared" si="8"/>
        <v>8914109.2466666661</v>
      </c>
      <c r="X30" s="212"/>
    </row>
    <row r="31" spans="1:24" x14ac:dyDescent="0.25">
      <c r="A31" s="207"/>
      <c r="B31" s="210"/>
      <c r="C31" s="210"/>
      <c r="D31" s="213"/>
      <c r="E31" s="213"/>
      <c r="F31" s="213"/>
      <c r="G31" s="207"/>
      <c r="H31" s="213"/>
      <c r="I31" s="214"/>
      <c r="J31" s="213"/>
      <c r="K31" s="208"/>
      <c r="L31" s="212"/>
      <c r="M31" s="212"/>
      <c r="N31" s="212"/>
      <c r="O31" s="212"/>
      <c r="P31" s="212"/>
      <c r="Q31" s="212"/>
      <c r="R31" s="212"/>
      <c r="S31" s="212"/>
      <c r="T31" s="212"/>
      <c r="U31" s="212"/>
      <c r="V31" s="212"/>
      <c r="W31" s="212"/>
      <c r="X31" s="212"/>
    </row>
    <row r="32" spans="1:24" x14ac:dyDescent="0.25">
      <c r="A32" s="207"/>
      <c r="B32" s="210"/>
      <c r="C32" s="210"/>
      <c r="D32" s="213"/>
      <c r="E32" s="213"/>
      <c r="F32" s="213"/>
      <c r="G32" s="207"/>
      <c r="H32" s="213"/>
      <c r="I32" s="214"/>
      <c r="J32" s="213"/>
      <c r="K32" s="208"/>
      <c r="L32" s="212"/>
      <c r="M32" s="212"/>
      <c r="N32" s="212"/>
      <c r="O32" s="212"/>
      <c r="P32" s="212"/>
      <c r="Q32" s="212"/>
      <c r="R32" s="212"/>
      <c r="S32" s="212"/>
      <c r="T32" s="212"/>
      <c r="U32" s="212"/>
      <c r="V32" s="212"/>
      <c r="W32" s="212"/>
      <c r="X32" s="212"/>
    </row>
    <row r="33" spans="1:24" x14ac:dyDescent="0.25">
      <c r="A33" s="207"/>
      <c r="B33" s="210"/>
      <c r="C33" t="s">
        <v>390</v>
      </c>
      <c r="D33" s="213"/>
      <c r="E33" s="213"/>
      <c r="F33" s="213"/>
      <c r="G33" s="207"/>
      <c r="H33" s="209"/>
      <c r="I33" s="214"/>
      <c r="J33" s="213"/>
      <c r="K33" s="208"/>
      <c r="L33" s="212"/>
      <c r="M33" s="209"/>
      <c r="N33" s="212"/>
      <c r="O33" s="62" t="s">
        <v>391</v>
      </c>
      <c r="P33" s="212"/>
      <c r="Q33" s="212"/>
      <c r="R33" s="209"/>
      <c r="S33" s="212"/>
      <c r="T33" s="62" t="s">
        <v>391</v>
      </c>
      <c r="U33" s="212"/>
      <c r="V33" s="212"/>
      <c r="W33" s="212"/>
      <c r="X33" s="212"/>
    </row>
    <row r="34" spans="1:24" x14ac:dyDescent="0.25">
      <c r="A34" s="207"/>
      <c r="B34" s="210"/>
      <c r="C34" s="63" t="s">
        <v>392</v>
      </c>
      <c r="D34" s="213"/>
      <c r="E34" s="213"/>
      <c r="F34" s="213"/>
      <c r="G34" s="207"/>
      <c r="H34" s="209"/>
      <c r="I34" s="214"/>
      <c r="J34" s="213"/>
      <c r="K34" s="208"/>
      <c r="L34" s="212"/>
      <c r="M34" s="209"/>
      <c r="N34" s="212"/>
      <c r="O34" s="63" t="s">
        <v>393</v>
      </c>
      <c r="P34" s="212"/>
      <c r="Q34" s="212"/>
      <c r="R34" s="209"/>
      <c r="S34" s="212"/>
      <c r="T34" s="63" t="s">
        <v>394</v>
      </c>
      <c r="U34" s="212"/>
      <c r="V34" s="212"/>
      <c r="W34" s="212"/>
      <c r="X34" s="212"/>
    </row>
    <row r="35" spans="1:24" x14ac:dyDescent="0.25">
      <c r="A35" s="207"/>
      <c r="B35" s="210"/>
      <c r="C35" s="63" t="s">
        <v>395</v>
      </c>
      <c r="D35" s="213"/>
      <c r="E35" s="213"/>
      <c r="F35" s="213"/>
      <c r="G35" s="207"/>
      <c r="H35" s="209"/>
      <c r="I35" s="214"/>
      <c r="J35" s="213"/>
      <c r="K35" s="208"/>
      <c r="L35" s="212"/>
      <c r="M35" s="209"/>
      <c r="N35" s="212"/>
      <c r="O35" s="63" t="s">
        <v>396</v>
      </c>
      <c r="P35" s="212"/>
      <c r="Q35" s="212"/>
      <c r="R35" s="209"/>
      <c r="S35" s="212"/>
      <c r="T35" s="63" t="s">
        <v>396</v>
      </c>
      <c r="U35" s="212"/>
      <c r="V35" s="212"/>
      <c r="W35" s="212"/>
      <c r="X35" s="212"/>
    </row>
    <row r="36" spans="1:24" x14ac:dyDescent="0.25">
      <c r="A36" s="207"/>
      <c r="B36" s="210"/>
      <c r="C36" s="210"/>
      <c r="D36" s="213"/>
      <c r="E36" s="213"/>
      <c r="F36" s="213"/>
      <c r="G36" s="207"/>
      <c r="H36" s="213"/>
      <c r="I36" s="214"/>
      <c r="J36" s="213"/>
      <c r="K36" s="208"/>
      <c r="L36" s="212"/>
      <c r="M36" s="212"/>
      <c r="N36" s="212"/>
      <c r="O36" s="212"/>
      <c r="P36" s="212"/>
      <c r="Q36" s="212"/>
      <c r="R36" s="212"/>
      <c r="S36" s="212"/>
      <c r="T36" s="212"/>
      <c r="U36" s="212"/>
      <c r="V36" s="212"/>
      <c r="W36" s="212"/>
      <c r="X36" s="212"/>
    </row>
  </sheetData>
  <mergeCells count="12">
    <mergeCell ref="J4:J5"/>
    <mergeCell ref="L4:W4"/>
    <mergeCell ref="A1:A2"/>
    <mergeCell ref="J2:W2"/>
    <mergeCell ref="L3:W3"/>
    <mergeCell ref="A4:A5"/>
    <mergeCell ref="B4:C5"/>
    <mergeCell ref="D4:D5"/>
    <mergeCell ref="E4:E5"/>
    <mergeCell ref="F4:F5"/>
    <mergeCell ref="H4:H5"/>
    <mergeCell ref="I4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egresos</vt:lpstr>
      <vt:lpstr>ingresos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Araceli Janeth Reyes Granada</dc:creator>
  <cp:lastModifiedBy>David Reyes Uribe</cp:lastModifiedBy>
  <dcterms:created xsi:type="dcterms:W3CDTF">2018-02-20T20:16:31Z</dcterms:created>
  <dcterms:modified xsi:type="dcterms:W3CDTF">2018-02-20T22:26:03Z</dcterms:modified>
</cp:coreProperties>
</file>